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20" yWindow="180" windowWidth="15180" windowHeight="7965" tabRatio="381"/>
  </bookViews>
  <sheets>
    <sheet name="TDS" sheetId="26" r:id="rId1"/>
    <sheet name="USM" sheetId="23" r:id="rId2"/>
    <sheet name="Telecom" sheetId="28" r:id="rId3"/>
  </sheets>
  <definedNames>
    <definedName name="_xlnm.Print_Area" localSheetId="0">TDS!$E$1:$BS$77</definedName>
    <definedName name="_xlnm.Print_Area" localSheetId="2">Telecom!$D$9:$BC$70</definedName>
    <definedName name="_xlnm.Print_Area" localSheetId="1">USM!$E$1:$BS$50</definedName>
    <definedName name="_xlnm.Print_Titles" localSheetId="0">TDS!$A:$D</definedName>
    <definedName name="_xlnm.Print_Titles" localSheetId="2">Telecom!$A:$C,Telecom!$1:$8</definedName>
    <definedName name="_xlnm.Print_Titles" localSheetId="1">USM!$A:$D</definedName>
  </definedNames>
  <calcPr calcId="145621"/>
</workbook>
</file>

<file path=xl/calcChain.xml><?xml version="1.0" encoding="utf-8"?>
<calcChain xmlns="http://schemas.openxmlformats.org/spreadsheetml/2006/main">
  <c r="BW62" i="28" l="1"/>
  <c r="BW53" i="28"/>
  <c r="BW44" i="28"/>
  <c r="BW34" i="28"/>
  <c r="BW36" i="28" s="1"/>
  <c r="BW26" i="28"/>
  <c r="BW15" i="28"/>
  <c r="BW17" i="28" s="1"/>
  <c r="CQ34" i="23"/>
  <c r="CQ24" i="23"/>
  <c r="CQ12" i="23"/>
  <c r="BW64" i="28" l="1"/>
  <c r="BW46" i="28"/>
  <c r="BW28" i="28"/>
  <c r="CQ26" i="23"/>
  <c r="CQ36" i="23" s="1"/>
  <c r="CQ38" i="23" s="1"/>
  <c r="CQ40" i="23" s="1"/>
  <c r="CQ54" i="26"/>
  <c r="CQ76" i="26"/>
  <c r="CQ69" i="26"/>
  <c r="CQ52" i="26"/>
  <c r="CQ37" i="26"/>
  <c r="CQ44" i="26" s="1"/>
  <c r="CQ30" i="26"/>
  <c r="CQ23" i="26"/>
  <c r="CQ42" i="26" s="1"/>
  <c r="CQ13" i="26"/>
  <c r="BW69" i="28" l="1"/>
  <c r="CQ39" i="26"/>
  <c r="CQ43" i="26"/>
  <c r="CQ45" i="26" s="1"/>
  <c r="CQ56" i="26" s="1"/>
  <c r="CQ58" i="26" s="1"/>
  <c r="CQ60" i="26" s="1"/>
  <c r="CQ62" i="26" s="1"/>
  <c r="BS14" i="28"/>
  <c r="BS13" i="28"/>
  <c r="CM39" i="23" l="1"/>
  <c r="CM37" i="23"/>
  <c r="CO34" i="23"/>
  <c r="CM33" i="23"/>
  <c r="CM32" i="23"/>
  <c r="CM31" i="23"/>
  <c r="CM30" i="23"/>
  <c r="CM34" i="23" s="1"/>
  <c r="CM29" i="23"/>
  <c r="CO24" i="23"/>
  <c r="CM23" i="23"/>
  <c r="CM22" i="23"/>
  <c r="CM21" i="23"/>
  <c r="CM20" i="23"/>
  <c r="CM19" i="23"/>
  <c r="CM18" i="23"/>
  <c r="CM17" i="23"/>
  <c r="CM16" i="23"/>
  <c r="CO12" i="23"/>
  <c r="CO26" i="23" s="1"/>
  <c r="CM11" i="23"/>
  <c r="CM12" i="23" s="1"/>
  <c r="CM10" i="23"/>
  <c r="BS67" i="28"/>
  <c r="BS66" i="28"/>
  <c r="BU62" i="28"/>
  <c r="BS61" i="28"/>
  <c r="BS60" i="28"/>
  <c r="BS59" i="28"/>
  <c r="BS58" i="28"/>
  <c r="BS57" i="28"/>
  <c r="BS56" i="28"/>
  <c r="BU53" i="28"/>
  <c r="BS52" i="28"/>
  <c r="BS51" i="28"/>
  <c r="BU44" i="28"/>
  <c r="BS43" i="28"/>
  <c r="BS42" i="28"/>
  <c r="BS41" i="28"/>
  <c r="BS40" i="28"/>
  <c r="BS39" i="28"/>
  <c r="BS35" i="28"/>
  <c r="BU34" i="28"/>
  <c r="BU36" i="28" s="1"/>
  <c r="BS33" i="28"/>
  <c r="BS32" i="28"/>
  <c r="BS34" i="28" s="1"/>
  <c r="BU26" i="28"/>
  <c r="BS25" i="28"/>
  <c r="BS24" i="28"/>
  <c r="BS23" i="28"/>
  <c r="BS22" i="28"/>
  <c r="BS21" i="28"/>
  <c r="BS20" i="28"/>
  <c r="BS16" i="28"/>
  <c r="BU15" i="28"/>
  <c r="BU17" i="28" s="1"/>
  <c r="BU28" i="28" s="1"/>
  <c r="BS12" i="28"/>
  <c r="CO76" i="26"/>
  <c r="CM76" i="26"/>
  <c r="CO69" i="26"/>
  <c r="CM69" i="26"/>
  <c r="CM59" i="26"/>
  <c r="CM57" i="26"/>
  <c r="CM55" i="26"/>
  <c r="CO52" i="26"/>
  <c r="CM51" i="26"/>
  <c r="CM50" i="26"/>
  <c r="CM49" i="26"/>
  <c r="CM48" i="26"/>
  <c r="CM47" i="26"/>
  <c r="CO37" i="26"/>
  <c r="CO44" i="26" s="1"/>
  <c r="CM36" i="26"/>
  <c r="CM35" i="26"/>
  <c r="CM34" i="26"/>
  <c r="CM33" i="26"/>
  <c r="CM32" i="26"/>
  <c r="CM37" i="26" s="1"/>
  <c r="CO30" i="26"/>
  <c r="CO43" i="26" s="1"/>
  <c r="CM29" i="26"/>
  <c r="CM28" i="26"/>
  <c r="CM27" i="26"/>
  <c r="CM26" i="26"/>
  <c r="CM25" i="26"/>
  <c r="CO23" i="26"/>
  <c r="CM22" i="26"/>
  <c r="CM21" i="26"/>
  <c r="CM20" i="26"/>
  <c r="CM19" i="26"/>
  <c r="CM18" i="26"/>
  <c r="CM17" i="26"/>
  <c r="CO13" i="26"/>
  <c r="CM12" i="26"/>
  <c r="CM11" i="26"/>
  <c r="CM10" i="26"/>
  <c r="CO36" i="23" l="1"/>
  <c r="CO38" i="23" s="1"/>
  <c r="CO40" i="23" s="1"/>
  <c r="CM24" i="23"/>
  <c r="CM26" i="23" s="1"/>
  <c r="CM36" i="23" s="1"/>
  <c r="CM38" i="23" s="1"/>
  <c r="CM40" i="23" s="1"/>
  <c r="BS62" i="28"/>
  <c r="BS64" i="28" s="1"/>
  <c r="BU64" i="28"/>
  <c r="BS53" i="28"/>
  <c r="BS44" i="28"/>
  <c r="BU46" i="28"/>
  <c r="BS36" i="28"/>
  <c r="BS46" i="28" s="1"/>
  <c r="BS26" i="28"/>
  <c r="BS15" i="28"/>
  <c r="BS17" i="28" s="1"/>
  <c r="CM52" i="26"/>
  <c r="CM44" i="26"/>
  <c r="CO39" i="26"/>
  <c r="CM30" i="26"/>
  <c r="CM43" i="26" s="1"/>
  <c r="CM23" i="26"/>
  <c r="CO42" i="26"/>
  <c r="CO45" i="26" s="1"/>
  <c r="CO54" i="26" s="1"/>
  <c r="CO56" i="26" s="1"/>
  <c r="CO58" i="26" s="1"/>
  <c r="CO60" i="26" s="1"/>
  <c r="CO62" i="26" s="1"/>
  <c r="CM42" i="26"/>
  <c r="CM13" i="26"/>
  <c r="CI39" i="23"/>
  <c r="CI37" i="23"/>
  <c r="CK34" i="23"/>
  <c r="CI33" i="23"/>
  <c r="CI32" i="23"/>
  <c r="CI31" i="23"/>
  <c r="CI30" i="23"/>
  <c r="CI29" i="23"/>
  <c r="CK24" i="23"/>
  <c r="CI23" i="23"/>
  <c r="CI22" i="23"/>
  <c r="CI21" i="23"/>
  <c r="CI20" i="23"/>
  <c r="CI19" i="23"/>
  <c r="CI18" i="23"/>
  <c r="CI17" i="23"/>
  <c r="CI16" i="23"/>
  <c r="CK12" i="23"/>
  <c r="CI11" i="23"/>
  <c r="CI10" i="23"/>
  <c r="BO67" i="28"/>
  <c r="BO66" i="28"/>
  <c r="BQ62" i="28"/>
  <c r="BO61" i="28"/>
  <c r="BO60" i="28"/>
  <c r="BO59" i="28"/>
  <c r="BO58" i="28"/>
  <c r="BO57" i="28"/>
  <c r="BO56" i="28"/>
  <c r="BQ53" i="28"/>
  <c r="BO52" i="28"/>
  <c r="BO51" i="28"/>
  <c r="BQ44" i="28"/>
  <c r="BO43" i="28"/>
  <c r="BO42" i="28"/>
  <c r="BO41" i="28"/>
  <c r="BO40" i="28"/>
  <c r="BO39" i="28"/>
  <c r="BO35" i="28"/>
  <c r="BQ34" i="28"/>
  <c r="BQ36" i="28" s="1"/>
  <c r="BO33" i="28"/>
  <c r="BO32" i="28"/>
  <c r="BO34" i="28" s="1"/>
  <c r="BQ26" i="28"/>
  <c r="BO25" i="28"/>
  <c r="BO24" i="28"/>
  <c r="BO23" i="28"/>
  <c r="BO22" i="28"/>
  <c r="BO21" i="28"/>
  <c r="BO20" i="28"/>
  <c r="BO16" i="28"/>
  <c r="BQ15" i="28"/>
  <c r="BQ17" i="28" s="1"/>
  <c r="BO14" i="28"/>
  <c r="BO13" i="28"/>
  <c r="BO12" i="28"/>
  <c r="CK76" i="26"/>
  <c r="CI76" i="26"/>
  <c r="CK69" i="26"/>
  <c r="CI69" i="26"/>
  <c r="CI59" i="26"/>
  <c r="CI57" i="26"/>
  <c r="CI55" i="26"/>
  <c r="CK52" i="26"/>
  <c r="CI51" i="26"/>
  <c r="CI50" i="26"/>
  <c r="CI49" i="26"/>
  <c r="CI48" i="26"/>
  <c r="CI47" i="26"/>
  <c r="CK37" i="26"/>
  <c r="CK44" i="26" s="1"/>
  <c r="CI36" i="26"/>
  <c r="CI35" i="26"/>
  <c r="CI34" i="26"/>
  <c r="CI33" i="26"/>
  <c r="CI32" i="26"/>
  <c r="CK30" i="26"/>
  <c r="CK43" i="26" s="1"/>
  <c r="CI29" i="26"/>
  <c r="CI28" i="26"/>
  <c r="CI27" i="26"/>
  <c r="CI26" i="26"/>
  <c r="CI25" i="26"/>
  <c r="CK23" i="26"/>
  <c r="CI22" i="26"/>
  <c r="CI21" i="26"/>
  <c r="CI20" i="26"/>
  <c r="CI19" i="26"/>
  <c r="CI18" i="26"/>
  <c r="CI17" i="26"/>
  <c r="CK13" i="26"/>
  <c r="CI12" i="26"/>
  <c r="CI11" i="26"/>
  <c r="CI10" i="26"/>
  <c r="BU69" i="28" l="1"/>
  <c r="BS28" i="28"/>
  <c r="BS69" i="28" s="1"/>
  <c r="CM39" i="26"/>
  <c r="CM45" i="26"/>
  <c r="CM54" i="26" s="1"/>
  <c r="CM56" i="26" s="1"/>
  <c r="CM58" i="26" s="1"/>
  <c r="CM60" i="26" s="1"/>
  <c r="CM62" i="26" s="1"/>
  <c r="CI34" i="23"/>
  <c r="CI24" i="23"/>
  <c r="CI26" i="23" s="1"/>
  <c r="CK26" i="23"/>
  <c r="CK36" i="23" s="1"/>
  <c r="CK38" i="23" s="1"/>
  <c r="CK40" i="23" s="1"/>
  <c r="CI12" i="23"/>
  <c r="BO62" i="28"/>
  <c r="BQ64" i="28"/>
  <c r="BO53" i="28"/>
  <c r="BO44" i="28"/>
  <c r="BQ46" i="28"/>
  <c r="BO36" i="28"/>
  <c r="BQ28" i="28"/>
  <c r="BO26" i="28"/>
  <c r="BO15" i="28"/>
  <c r="BO17" i="28" s="1"/>
  <c r="CI52" i="26"/>
  <c r="CI37" i="26"/>
  <c r="CI44" i="26" s="1"/>
  <c r="CI30" i="26"/>
  <c r="CI43" i="26" s="1"/>
  <c r="CK39" i="26"/>
  <c r="CK42" i="26"/>
  <c r="CK45" i="26" s="1"/>
  <c r="CK54" i="26" s="1"/>
  <c r="CK56" i="26" s="1"/>
  <c r="CK58" i="26" s="1"/>
  <c r="CK60" i="26" s="1"/>
  <c r="CK62" i="26" s="1"/>
  <c r="CI23" i="26"/>
  <c r="CI42" i="26" s="1"/>
  <c r="CI13" i="26"/>
  <c r="CE39" i="23"/>
  <c r="CE37" i="23"/>
  <c r="CG34" i="23"/>
  <c r="CE33" i="23"/>
  <c r="CE32" i="23"/>
  <c r="CE31" i="23"/>
  <c r="CE30" i="23"/>
  <c r="CE29" i="23"/>
  <c r="CG24" i="23"/>
  <c r="CE23" i="23"/>
  <c r="CE22" i="23"/>
  <c r="CE21" i="23"/>
  <c r="CE20" i="23"/>
  <c r="CE19" i="23"/>
  <c r="CE18" i="23"/>
  <c r="CE17" i="23"/>
  <c r="CE16" i="23"/>
  <c r="CG12" i="23"/>
  <c r="CE11" i="23"/>
  <c r="CE10" i="23"/>
  <c r="BK13" i="28"/>
  <c r="BK12" i="28"/>
  <c r="CI36" i="23" l="1"/>
  <c r="CI38" i="23" s="1"/>
  <c r="CI40" i="23" s="1"/>
  <c r="BO64" i="28"/>
  <c r="BO46" i="28"/>
  <c r="BQ69" i="28"/>
  <c r="BO28" i="28"/>
  <c r="CI45" i="26"/>
  <c r="CI54" i="26" s="1"/>
  <c r="CI56" i="26" s="1"/>
  <c r="CI58" i="26" s="1"/>
  <c r="CI60" i="26" s="1"/>
  <c r="CI62" i="26" s="1"/>
  <c r="CI39" i="26"/>
  <c r="CE34" i="23"/>
  <c r="CG26" i="23"/>
  <c r="CG36" i="23" s="1"/>
  <c r="CG38" i="23" s="1"/>
  <c r="CG40" i="23" s="1"/>
  <c r="CE24" i="23"/>
  <c r="CE26" i="23" s="1"/>
  <c r="CE36" i="23" s="1"/>
  <c r="CE38" i="23" s="1"/>
  <c r="CE40" i="23" s="1"/>
  <c r="CE12" i="23"/>
  <c r="BO69" i="28" l="1"/>
  <c r="BK67" i="28"/>
  <c r="BK66" i="28"/>
  <c r="BM62" i="28"/>
  <c r="BK61" i="28"/>
  <c r="BK60" i="28"/>
  <c r="BK59" i="28"/>
  <c r="BK58" i="28"/>
  <c r="BK57" i="28"/>
  <c r="BK56" i="28"/>
  <c r="BM53" i="28"/>
  <c r="BK52" i="28"/>
  <c r="BK51" i="28"/>
  <c r="BK53" i="28" s="1"/>
  <c r="BM44" i="28"/>
  <c r="BK43" i="28"/>
  <c r="BK42" i="28"/>
  <c r="BK41" i="28"/>
  <c r="BK40" i="28"/>
  <c r="BK39" i="28"/>
  <c r="BK35" i="28"/>
  <c r="BM34" i="28"/>
  <c r="BM36" i="28" s="1"/>
  <c r="BK33" i="28"/>
  <c r="BK32" i="28"/>
  <c r="BM26" i="28"/>
  <c r="BK25" i="28"/>
  <c r="BK24" i="28"/>
  <c r="BK23" i="28"/>
  <c r="BK22" i="28"/>
  <c r="BK21" i="28"/>
  <c r="BK20" i="28"/>
  <c r="BK16" i="28"/>
  <c r="BM15" i="28"/>
  <c r="BM17" i="28" s="1"/>
  <c r="BK14" i="28"/>
  <c r="BM64" i="28" l="1"/>
  <c r="BK62" i="28"/>
  <c r="BK64" i="28" s="1"/>
  <c r="BK44" i="28"/>
  <c r="BM46" i="28"/>
  <c r="BK34" i="28"/>
  <c r="BK36" i="28" s="1"/>
  <c r="BM28" i="28"/>
  <c r="BK26" i="28"/>
  <c r="BK15" i="28"/>
  <c r="BK17" i="28" s="1"/>
  <c r="CG76" i="26"/>
  <c r="CE76" i="26"/>
  <c r="CG69" i="26"/>
  <c r="CE69" i="26"/>
  <c r="CE59" i="26"/>
  <c r="CE57" i="26"/>
  <c r="CE55" i="26"/>
  <c r="CG52" i="26"/>
  <c r="CE51" i="26"/>
  <c r="CE50" i="26"/>
  <c r="CE49" i="26"/>
  <c r="CE48" i="26"/>
  <c r="CE47" i="26"/>
  <c r="CG37" i="26"/>
  <c r="CG44" i="26" s="1"/>
  <c r="CE36" i="26"/>
  <c r="CE35" i="26"/>
  <c r="CE34" i="26"/>
  <c r="CE33" i="26"/>
  <c r="CE32" i="26"/>
  <c r="CG30" i="26"/>
  <c r="CG43" i="26" s="1"/>
  <c r="CE29" i="26"/>
  <c r="CE28" i="26"/>
  <c r="CE27" i="26"/>
  <c r="CE26" i="26"/>
  <c r="CE25" i="26"/>
  <c r="CG23" i="26"/>
  <c r="CE22" i="26"/>
  <c r="CE21" i="26"/>
  <c r="CE20" i="26"/>
  <c r="CE19" i="26"/>
  <c r="CE18" i="26"/>
  <c r="CE17" i="26"/>
  <c r="CG13" i="26"/>
  <c r="CE12" i="26"/>
  <c r="CE11" i="26"/>
  <c r="CE10" i="26"/>
  <c r="BM69" i="28" l="1"/>
  <c r="BK46" i="28"/>
  <c r="BK28" i="28"/>
  <c r="BK69" i="28" s="1"/>
  <c r="CE52" i="26"/>
  <c r="CE37" i="26"/>
  <c r="CE44" i="26" s="1"/>
  <c r="CG39" i="26"/>
  <c r="CE30" i="26"/>
  <c r="CE23" i="26"/>
  <c r="CG42" i="26"/>
  <c r="CG45" i="26" s="1"/>
  <c r="CG54" i="26" s="1"/>
  <c r="CG56" i="26" s="1"/>
  <c r="CG58" i="26" s="1"/>
  <c r="CG60" i="26" s="1"/>
  <c r="CG62" i="26" s="1"/>
  <c r="CE42" i="26"/>
  <c r="CE43" i="26"/>
  <c r="CE13" i="26"/>
  <c r="CC34" i="23"/>
  <c r="CC24" i="23"/>
  <c r="CC12" i="23"/>
  <c r="BE40" i="28"/>
  <c r="BA40" i="28"/>
  <c r="AW40" i="28"/>
  <c r="AQ40" i="28"/>
  <c r="AM40" i="28"/>
  <c r="BE36" i="28"/>
  <c r="BE35" i="28"/>
  <c r="BA35" i="28"/>
  <c r="BA36" i="28" s="1"/>
  <c r="AW35" i="28"/>
  <c r="AW36" i="28" s="1"/>
  <c r="AQ35" i="28"/>
  <c r="AQ36" i="28" s="1"/>
  <c r="AM36" i="28"/>
  <c r="AM35" i="28"/>
  <c r="BI36" i="28"/>
  <c r="BG36" i="28"/>
  <c r="BC36" i="28"/>
  <c r="AY36" i="28"/>
  <c r="AU36" i="28"/>
  <c r="AS36" i="28"/>
  <c r="AO36" i="28"/>
  <c r="BI62" i="28"/>
  <c r="BI53" i="28"/>
  <c r="BI44" i="28"/>
  <c r="BI34" i="28"/>
  <c r="BI26" i="28"/>
  <c r="BI15" i="28"/>
  <c r="BI17" i="28" s="1"/>
  <c r="CC76" i="26"/>
  <c r="CC69" i="26"/>
  <c r="CC52" i="26"/>
  <c r="CC37" i="26"/>
  <c r="CC44" i="26" s="1"/>
  <c r="CC30" i="26"/>
  <c r="CC43" i="26" s="1"/>
  <c r="CC23" i="26"/>
  <c r="CC42" i="26" s="1"/>
  <c r="CC13" i="26"/>
  <c r="CE39" i="26" l="1"/>
  <c r="CE45" i="26"/>
  <c r="CE54" i="26" s="1"/>
  <c r="CE56" i="26" s="1"/>
  <c r="CE58" i="26" s="1"/>
  <c r="CE60" i="26" s="1"/>
  <c r="CE62" i="26" s="1"/>
  <c r="CC26" i="23"/>
  <c r="CC36" i="23" s="1"/>
  <c r="CC38" i="23" s="1"/>
  <c r="CC40" i="23" s="1"/>
  <c r="BI64" i="28"/>
  <c r="BI46" i="28"/>
  <c r="BI28" i="28"/>
  <c r="CC39" i="26"/>
  <c r="CC45" i="26"/>
  <c r="CC54" i="26" s="1"/>
  <c r="CC56" i="26" s="1"/>
  <c r="CC58" i="26" s="1"/>
  <c r="CC60" i="26" s="1"/>
  <c r="CC62" i="26" s="1"/>
  <c r="AC61" i="28"/>
  <c r="AC60" i="28"/>
  <c r="AC59" i="28"/>
  <c r="AC58" i="28"/>
  <c r="AC56" i="28"/>
  <c r="AC53" i="28"/>
  <c r="Y61" i="28"/>
  <c r="Y60" i="28"/>
  <c r="Y59" i="28"/>
  <c r="Y58" i="28"/>
  <c r="Y56" i="28"/>
  <c r="Y53" i="28"/>
  <c r="U61" i="28"/>
  <c r="U60" i="28"/>
  <c r="U59" i="28"/>
  <c r="U58" i="28"/>
  <c r="U56" i="28"/>
  <c r="U53" i="28"/>
  <c r="O61" i="28"/>
  <c r="O60" i="28"/>
  <c r="O59" i="28"/>
  <c r="O58" i="28"/>
  <c r="O56" i="28"/>
  <c r="O53" i="28"/>
  <c r="K61" i="28"/>
  <c r="K60" i="28"/>
  <c r="K59" i="28"/>
  <c r="K58" i="28"/>
  <c r="K56" i="28"/>
  <c r="K53" i="28"/>
  <c r="G61" i="28"/>
  <c r="G60" i="28"/>
  <c r="G59" i="28"/>
  <c r="G58" i="28"/>
  <c r="G56" i="28"/>
  <c r="G53" i="28"/>
  <c r="BI69" i="28" l="1"/>
  <c r="BY39" i="23"/>
  <c r="BY37" i="23"/>
  <c r="CA34" i="23"/>
  <c r="BY33" i="23"/>
  <c r="BY32" i="23"/>
  <c r="BY31" i="23"/>
  <c r="BY30" i="23"/>
  <c r="BY29" i="23"/>
  <c r="CA24" i="23"/>
  <c r="BY23" i="23"/>
  <c r="BY22" i="23"/>
  <c r="BY21" i="23"/>
  <c r="BY20" i="23"/>
  <c r="BY19" i="23"/>
  <c r="BY18" i="23"/>
  <c r="BY17" i="23"/>
  <c r="BY16" i="23"/>
  <c r="CA12" i="23"/>
  <c r="BY11" i="23"/>
  <c r="BY10" i="23"/>
  <c r="BE67" i="28"/>
  <c r="BE66" i="28"/>
  <c r="BG62" i="28"/>
  <c r="BE61" i="28"/>
  <c r="BE60" i="28"/>
  <c r="BE59" i="28"/>
  <c r="BE58" i="28"/>
  <c r="BE57" i="28"/>
  <c r="BE56" i="28"/>
  <c r="BG53" i="28"/>
  <c r="BE52" i="28"/>
  <c r="BE51" i="28"/>
  <c r="BE53" i="28" s="1"/>
  <c r="BG44" i="28"/>
  <c r="BG46" i="28" s="1"/>
  <c r="BE43" i="28"/>
  <c r="BE42" i="28"/>
  <c r="BE41" i="28"/>
  <c r="BE39" i="28"/>
  <c r="BE44" i="28" s="1"/>
  <c r="BE46" i="28" s="1"/>
  <c r="BG34" i="28"/>
  <c r="BE33" i="28"/>
  <c r="BE32" i="28"/>
  <c r="BG26" i="28"/>
  <c r="BE25" i="28"/>
  <c r="BE24" i="28"/>
  <c r="BE23" i="28"/>
  <c r="BE22" i="28"/>
  <c r="BE26" i="28" s="1"/>
  <c r="BE21" i="28"/>
  <c r="BE20" i="28"/>
  <c r="BE16" i="28"/>
  <c r="BG15" i="28"/>
  <c r="BG17" i="28" s="1"/>
  <c r="BG28" i="28" s="1"/>
  <c r="BE14" i="28"/>
  <c r="BE13" i="28"/>
  <c r="BE12" i="28"/>
  <c r="CA76" i="26"/>
  <c r="BY76" i="26"/>
  <c r="CA69" i="26"/>
  <c r="BY69" i="26"/>
  <c r="BY59" i="26"/>
  <c r="BY57" i="26"/>
  <c r="BY55" i="26"/>
  <c r="CA52" i="26"/>
  <c r="BY51" i="26"/>
  <c r="BY50" i="26"/>
  <c r="BY49" i="26"/>
  <c r="BY48" i="26"/>
  <c r="BY47" i="26"/>
  <c r="CA37" i="26"/>
  <c r="CA44" i="26" s="1"/>
  <c r="BY36" i="26"/>
  <c r="BY35" i="26"/>
  <c r="BY34" i="26"/>
  <c r="BY33" i="26"/>
  <c r="BY32" i="26"/>
  <c r="CA30" i="26"/>
  <c r="CA43" i="26" s="1"/>
  <c r="BY29" i="26"/>
  <c r="BY28" i="26"/>
  <c r="BY27" i="26"/>
  <c r="BY26" i="26"/>
  <c r="BY25" i="26"/>
  <c r="CA23" i="26"/>
  <c r="CA42" i="26" s="1"/>
  <c r="BY22" i="26"/>
  <c r="BY21" i="26"/>
  <c r="BY20" i="26"/>
  <c r="BY19" i="26"/>
  <c r="BY23" i="26" s="1"/>
  <c r="BY18" i="26"/>
  <c r="BY17" i="26"/>
  <c r="CA13" i="26"/>
  <c r="BY13" i="26"/>
  <c r="BY12" i="26"/>
  <c r="BY11" i="26"/>
  <c r="BY10" i="26"/>
  <c r="BY34" i="23" l="1"/>
  <c r="BY24" i="23"/>
  <c r="BY26" i="23" s="1"/>
  <c r="BY36" i="23" s="1"/>
  <c r="BY38" i="23" s="1"/>
  <c r="BY40" i="23" s="1"/>
  <c r="CA26" i="23"/>
  <c r="CA36" i="23" s="1"/>
  <c r="CA38" i="23" s="1"/>
  <c r="CA40" i="23" s="1"/>
  <c r="BY12" i="23"/>
  <c r="BG64" i="28"/>
  <c r="BG69" i="28" s="1"/>
  <c r="BE62" i="28"/>
  <c r="BE64" i="28" s="1"/>
  <c r="BE34" i="28"/>
  <c r="BE15" i="28"/>
  <c r="BE17" i="28" s="1"/>
  <c r="BE28" i="28" s="1"/>
  <c r="BY52" i="26"/>
  <c r="BY37" i="26"/>
  <c r="BY44" i="26" s="1"/>
  <c r="BY30" i="26"/>
  <c r="BY39" i="26" s="1"/>
  <c r="CA45" i="26"/>
  <c r="CA54" i="26" s="1"/>
  <c r="CA56" i="26" s="1"/>
  <c r="CA58" i="26" s="1"/>
  <c r="CA60" i="26" s="1"/>
  <c r="CA62" i="26" s="1"/>
  <c r="BY42" i="26"/>
  <c r="CA39" i="26"/>
  <c r="BA60" i="28"/>
  <c r="AW60" i="28"/>
  <c r="AQ60" i="28"/>
  <c r="AM60" i="28"/>
  <c r="AI60" i="28"/>
  <c r="BA25" i="28"/>
  <c r="AW25" i="28"/>
  <c r="AQ25" i="28"/>
  <c r="AM25" i="28"/>
  <c r="AI25" i="28"/>
  <c r="AC25" i="28"/>
  <c r="Y25" i="28"/>
  <c r="U25" i="28"/>
  <c r="O25" i="28"/>
  <c r="K25" i="28"/>
  <c r="G25" i="28"/>
  <c r="E26" i="28"/>
  <c r="BC26" i="28"/>
  <c r="AY26" i="28"/>
  <c r="AU26" i="28"/>
  <c r="AS26" i="28"/>
  <c r="AO26" i="28"/>
  <c r="AK26" i="28"/>
  <c r="AG26" i="28"/>
  <c r="AE26" i="28"/>
  <c r="AA26" i="28"/>
  <c r="W26" i="28"/>
  <c r="S26" i="28"/>
  <c r="Q26" i="28"/>
  <c r="M26" i="28"/>
  <c r="I26" i="28"/>
  <c r="BU27" i="26"/>
  <c r="BU28" i="26"/>
  <c r="BU29" i="26"/>
  <c r="BQ27" i="26"/>
  <c r="BQ28" i="26"/>
  <c r="BQ29" i="26"/>
  <c r="BK27" i="26"/>
  <c r="BK30" i="26" s="1"/>
  <c r="BK28" i="26"/>
  <c r="BK29" i="26"/>
  <c r="BG27" i="26"/>
  <c r="BG30" i="26" s="1"/>
  <c r="BG28" i="26"/>
  <c r="BG29" i="26"/>
  <c r="BC27" i="26"/>
  <c r="BC28" i="26"/>
  <c r="BC29" i="26"/>
  <c r="AW27" i="26"/>
  <c r="AW28" i="26"/>
  <c r="AW29" i="26"/>
  <c r="AW30" i="26" s="1"/>
  <c r="AS27" i="26"/>
  <c r="AS28" i="26"/>
  <c r="AS29" i="26"/>
  <c r="AO27" i="26"/>
  <c r="AO30" i="26" s="1"/>
  <c r="AO28" i="26"/>
  <c r="AO29" i="26"/>
  <c r="AI27" i="26"/>
  <c r="AI28" i="26"/>
  <c r="AI29" i="26"/>
  <c r="AE27" i="26"/>
  <c r="AE28" i="26"/>
  <c r="AE29" i="26"/>
  <c r="AA27" i="26"/>
  <c r="AA28" i="26"/>
  <c r="AA29" i="26"/>
  <c r="U27" i="26"/>
  <c r="U28" i="26"/>
  <c r="U29" i="26"/>
  <c r="Q27" i="26"/>
  <c r="Q28" i="26"/>
  <c r="Q29" i="26"/>
  <c r="M27" i="26"/>
  <c r="M28" i="26"/>
  <c r="M29" i="26"/>
  <c r="E30" i="26"/>
  <c r="BW30" i="26"/>
  <c r="BW43" i="26" s="1"/>
  <c r="BS30" i="26"/>
  <c r="BO30" i="26"/>
  <c r="BM30" i="26"/>
  <c r="BI30" i="26"/>
  <c r="BE30" i="26"/>
  <c r="BA30" i="26"/>
  <c r="AY30" i="26"/>
  <c r="AU30" i="26"/>
  <c r="AQ30" i="26"/>
  <c r="AM30" i="26"/>
  <c r="AK30" i="26"/>
  <c r="AG30" i="26"/>
  <c r="AE30" i="26"/>
  <c r="AC30" i="26"/>
  <c r="Y30" i="26"/>
  <c r="W30" i="26"/>
  <c r="S30" i="26"/>
  <c r="O30" i="26"/>
  <c r="K30" i="26"/>
  <c r="I30" i="26"/>
  <c r="G30" i="26"/>
  <c r="BU39" i="23"/>
  <c r="BU37" i="23"/>
  <c r="BW34" i="23"/>
  <c r="BU33" i="23"/>
  <c r="BU32" i="23"/>
  <c r="BU31" i="23"/>
  <c r="BU30" i="23"/>
  <c r="BU29" i="23"/>
  <c r="BW24" i="23"/>
  <c r="BU23" i="23"/>
  <c r="BU22" i="23"/>
  <c r="BU21" i="23"/>
  <c r="BU20" i="23"/>
  <c r="BU19" i="23"/>
  <c r="BU18" i="23"/>
  <c r="BU17" i="23"/>
  <c r="BU16" i="23"/>
  <c r="BW12" i="23"/>
  <c r="BW26" i="23" s="1"/>
  <c r="BU11" i="23"/>
  <c r="BU10" i="23"/>
  <c r="BA67" i="28"/>
  <c r="BA66" i="28"/>
  <c r="BC62" i="28"/>
  <c r="BA61" i="28"/>
  <c r="BA59" i="28"/>
  <c r="BA58" i="28"/>
  <c r="BA57" i="28"/>
  <c r="BA56" i="28"/>
  <c r="BC53" i="28"/>
  <c r="BA52" i="28"/>
  <c r="BA51" i="28"/>
  <c r="BC44" i="28"/>
  <c r="BC46" i="28" s="1"/>
  <c r="BA43" i="28"/>
  <c r="BA42" i="28"/>
  <c r="BA41" i="28"/>
  <c r="BA39" i="28"/>
  <c r="BC34" i="28"/>
  <c r="BA33" i="28"/>
  <c r="BA32" i="28"/>
  <c r="BA24" i="28"/>
  <c r="BA23" i="28"/>
  <c r="BA22" i="28"/>
  <c r="BA21" i="28"/>
  <c r="BA20" i="28"/>
  <c r="BA16" i="28"/>
  <c r="BC15" i="28"/>
  <c r="BC17" i="28" s="1"/>
  <c r="BA14" i="28"/>
  <c r="BA13" i="28"/>
  <c r="BA12" i="28"/>
  <c r="BW76" i="26"/>
  <c r="BU76" i="26"/>
  <c r="BW69" i="26"/>
  <c r="BU69" i="26"/>
  <c r="BU59" i="26"/>
  <c r="BU57" i="26"/>
  <c r="BU55" i="26"/>
  <c r="BW52" i="26"/>
  <c r="BU51" i="26"/>
  <c r="BU50" i="26"/>
  <c r="BU49" i="26"/>
  <c r="BU48" i="26"/>
  <c r="BU47" i="26"/>
  <c r="BW37" i="26"/>
  <c r="BW44" i="26" s="1"/>
  <c r="BU36" i="26"/>
  <c r="BU35" i="26"/>
  <c r="BU34" i="26"/>
  <c r="BU33" i="26"/>
  <c r="BU32" i="26"/>
  <c r="BU26" i="26"/>
  <c r="BU25" i="26"/>
  <c r="BW23" i="26"/>
  <c r="BU22" i="26"/>
  <c r="BU21" i="26"/>
  <c r="BU20" i="26"/>
  <c r="BU19" i="26"/>
  <c r="BU18" i="26"/>
  <c r="BU17" i="26"/>
  <c r="BU23" i="26" s="1"/>
  <c r="BW13" i="26"/>
  <c r="BU12" i="26"/>
  <c r="BU11" i="26"/>
  <c r="BU10" i="26"/>
  <c r="BU42" i="26" s="1"/>
  <c r="BE69" i="28" l="1"/>
  <c r="BY43" i="26"/>
  <c r="BY45" i="26" s="1"/>
  <c r="BY54" i="26" s="1"/>
  <c r="BY56" i="26" s="1"/>
  <c r="BY58" i="26" s="1"/>
  <c r="BY60" i="26" s="1"/>
  <c r="BY62" i="26" s="1"/>
  <c r="BC28" i="28"/>
  <c r="BA53" i="28"/>
  <c r="BA62" i="28"/>
  <c r="BC64" i="28"/>
  <c r="BC69" i="28" s="1"/>
  <c r="BA44" i="28"/>
  <c r="BA46" i="28" s="1"/>
  <c r="BA34" i="28"/>
  <c r="BA26" i="28"/>
  <c r="BA15" i="28"/>
  <c r="BA17" i="28" s="1"/>
  <c r="BU52" i="26"/>
  <c r="BU37" i="26"/>
  <c r="BU39" i="26" s="1"/>
  <c r="BU30" i="26"/>
  <c r="BU43" i="26" s="1"/>
  <c r="BQ30" i="26"/>
  <c r="BC30" i="26"/>
  <c r="AS30" i="26"/>
  <c r="AI30" i="26"/>
  <c r="AA30" i="26"/>
  <c r="Q30" i="26"/>
  <c r="U30" i="26"/>
  <c r="M30" i="26"/>
  <c r="BW39" i="26"/>
  <c r="BU34" i="23"/>
  <c r="BW36" i="23"/>
  <c r="BW38" i="23" s="1"/>
  <c r="BW40" i="23" s="1"/>
  <c r="BU24" i="23"/>
  <c r="BU12" i="23"/>
  <c r="BU26" i="23"/>
  <c r="BU36" i="23" s="1"/>
  <c r="BU38" i="23" s="1"/>
  <c r="BU40" i="23" s="1"/>
  <c r="BU44" i="26"/>
  <c r="BW42" i="26"/>
  <c r="BW45" i="26" s="1"/>
  <c r="BW54" i="26" s="1"/>
  <c r="BW56" i="26" s="1"/>
  <c r="BW58" i="26" s="1"/>
  <c r="BW60" i="26" s="1"/>
  <c r="BW62" i="26" s="1"/>
  <c r="BU13" i="26"/>
  <c r="BQ59" i="26"/>
  <c r="BQ57" i="26"/>
  <c r="BQ55" i="26"/>
  <c r="BQ51" i="26"/>
  <c r="BQ50" i="26"/>
  <c r="BQ49" i="26"/>
  <c r="BQ48" i="26"/>
  <c r="BQ47" i="26"/>
  <c r="BQ36" i="26"/>
  <c r="BQ35" i="26"/>
  <c r="BQ34" i="26"/>
  <c r="BQ33" i="26"/>
  <c r="BQ32" i="26"/>
  <c r="BQ26" i="26"/>
  <c r="BQ25" i="26"/>
  <c r="BQ22" i="26"/>
  <c r="BQ21" i="26"/>
  <c r="BQ20" i="26"/>
  <c r="BQ19" i="26"/>
  <c r="BQ18" i="26"/>
  <c r="BQ17" i="26"/>
  <c r="BQ12" i="26"/>
  <c r="BQ11" i="26"/>
  <c r="BQ10" i="26"/>
  <c r="BK59" i="26"/>
  <c r="BK57" i="26"/>
  <c r="BK55" i="26"/>
  <c r="BK51" i="26"/>
  <c r="BK50" i="26"/>
  <c r="BK49" i="26"/>
  <c r="BK48" i="26"/>
  <c r="BK47" i="26"/>
  <c r="BK36" i="26"/>
  <c r="BK35" i="26"/>
  <c r="BK34" i="26"/>
  <c r="BK33" i="26"/>
  <c r="BK32" i="26"/>
  <c r="BK37" i="26" s="1"/>
  <c r="BK26" i="26"/>
  <c r="BK25" i="26"/>
  <c r="BK22" i="26"/>
  <c r="BK21" i="26"/>
  <c r="BK20" i="26"/>
  <c r="BK19" i="26"/>
  <c r="BK18" i="26"/>
  <c r="BK23" i="26" s="1"/>
  <c r="BK17" i="26"/>
  <c r="BK12" i="26"/>
  <c r="BK11" i="26"/>
  <c r="BK10" i="26"/>
  <c r="BG59" i="26"/>
  <c r="BG57" i="26"/>
  <c r="BG55" i="26"/>
  <c r="BG51" i="26"/>
  <c r="BG50" i="26"/>
  <c r="BG49" i="26"/>
  <c r="BG48" i="26"/>
  <c r="BG47" i="26"/>
  <c r="BG52" i="26" s="1"/>
  <c r="BG36" i="26"/>
  <c r="BG35" i="26"/>
  <c r="BG34" i="26"/>
  <c r="BG33" i="26"/>
  <c r="BG32" i="26"/>
  <c r="BG26" i="26"/>
  <c r="BG25" i="26"/>
  <c r="BG22" i="26"/>
  <c r="BG21" i="26"/>
  <c r="BG20" i="26"/>
  <c r="BG19" i="26"/>
  <c r="BG18" i="26"/>
  <c r="BG17" i="26"/>
  <c r="BG12" i="26"/>
  <c r="BG11" i="26"/>
  <c r="BG10" i="26"/>
  <c r="BC59" i="26"/>
  <c r="BC57" i="26"/>
  <c r="BC55" i="26"/>
  <c r="BC51" i="26"/>
  <c r="BC50" i="26"/>
  <c r="BC49" i="26"/>
  <c r="BC48" i="26"/>
  <c r="BC47" i="26"/>
  <c r="BC36" i="26"/>
  <c r="BC35" i="26"/>
  <c r="BC34" i="26"/>
  <c r="BC33" i="26"/>
  <c r="BC32" i="26"/>
  <c r="BC26" i="26"/>
  <c r="BC25" i="26"/>
  <c r="BC22" i="26"/>
  <c r="BC21" i="26"/>
  <c r="BC20" i="26"/>
  <c r="BC19" i="26"/>
  <c r="BC18" i="26"/>
  <c r="BC17" i="26"/>
  <c r="BC12" i="26"/>
  <c r="BC11" i="26"/>
  <c r="BC10" i="26"/>
  <c r="AW59" i="26"/>
  <c r="AW57" i="26"/>
  <c r="AW55" i="26"/>
  <c r="AW51" i="26"/>
  <c r="AW50" i="26"/>
  <c r="AW49" i="26"/>
  <c r="AW48" i="26"/>
  <c r="AW47" i="26"/>
  <c r="AW36" i="26"/>
  <c r="AW35" i="26"/>
  <c r="AW34" i="26"/>
  <c r="AW33" i="26"/>
  <c r="AW32" i="26"/>
  <c r="AW26" i="26"/>
  <c r="AW25" i="26"/>
  <c r="AW22" i="26"/>
  <c r="AW21" i="26"/>
  <c r="AW20" i="26"/>
  <c r="AW19" i="26"/>
  <c r="AW18" i="26"/>
  <c r="AW17" i="26"/>
  <c r="AW23" i="26" s="1"/>
  <c r="AW12" i="26"/>
  <c r="AW11" i="26"/>
  <c r="AW10" i="26"/>
  <c r="AS59" i="26"/>
  <c r="AS57" i="26"/>
  <c r="AS55" i="26"/>
  <c r="AS51" i="26"/>
  <c r="AS50" i="26"/>
  <c r="AS49" i="26"/>
  <c r="AS48" i="26"/>
  <c r="AS47" i="26"/>
  <c r="AS36" i="26"/>
  <c r="AS35" i="26"/>
  <c r="AS34" i="26"/>
  <c r="AS33" i="26"/>
  <c r="AS32" i="26"/>
  <c r="AS26" i="26"/>
  <c r="AS25" i="26"/>
  <c r="AS22" i="26"/>
  <c r="AS21" i="26"/>
  <c r="AS20" i="26"/>
  <c r="AS19" i="26"/>
  <c r="AS18" i="26"/>
  <c r="AS23" i="26" s="1"/>
  <c r="AS17" i="26"/>
  <c r="AS12" i="26"/>
  <c r="AS11" i="26"/>
  <c r="AS10" i="26"/>
  <c r="AO59" i="26"/>
  <c r="AO57" i="26"/>
  <c r="AO55" i="26"/>
  <c r="AO51" i="26"/>
  <c r="AO50" i="26"/>
  <c r="AO49" i="26"/>
  <c r="AO48" i="26"/>
  <c r="AO47" i="26"/>
  <c r="AO36" i="26"/>
  <c r="AO35" i="26"/>
  <c r="AO34" i="26"/>
  <c r="AO33" i="26"/>
  <c r="AO37" i="26" s="1"/>
  <c r="AO44" i="26" s="1"/>
  <c r="AO32" i="26"/>
  <c r="AO26" i="26"/>
  <c r="AO25" i="26"/>
  <c r="AO22" i="26"/>
  <c r="AO21" i="26"/>
  <c r="AO20" i="26"/>
  <c r="AO19" i="26"/>
  <c r="AO18" i="26"/>
  <c r="AO17" i="26"/>
  <c r="AO12" i="26"/>
  <c r="AO11" i="26"/>
  <c r="AO10" i="26"/>
  <c r="AI59" i="26"/>
  <c r="AI57" i="26"/>
  <c r="AI55" i="26"/>
  <c r="AI51" i="26"/>
  <c r="AI50" i="26"/>
  <c r="AI49" i="26"/>
  <c r="AI48" i="26"/>
  <c r="AI47" i="26"/>
  <c r="AI36" i="26"/>
  <c r="AI35" i="26"/>
  <c r="AI34" i="26"/>
  <c r="AI33" i="26"/>
  <c r="AI32" i="26"/>
  <c r="AI26" i="26"/>
  <c r="AI25" i="26"/>
  <c r="AI22" i="26"/>
  <c r="AI21" i="26"/>
  <c r="AI20" i="26"/>
  <c r="AI19" i="26"/>
  <c r="AI18" i="26"/>
  <c r="AI17" i="26"/>
  <c r="AI12" i="26"/>
  <c r="AI11" i="26"/>
  <c r="AI10" i="26"/>
  <c r="AE59" i="26"/>
  <c r="AE57" i="26"/>
  <c r="AE55" i="26"/>
  <c r="AE51" i="26"/>
  <c r="AE50" i="26"/>
  <c r="AE49" i="26"/>
  <c r="AE48" i="26"/>
  <c r="AE47" i="26"/>
  <c r="AE36" i="26"/>
  <c r="AE35" i="26"/>
  <c r="AE34" i="26"/>
  <c r="AE33" i="26"/>
  <c r="AE32" i="26"/>
  <c r="AE26" i="26"/>
  <c r="AE25" i="26"/>
  <c r="AE22" i="26"/>
  <c r="AE21" i="26"/>
  <c r="AE20" i="26"/>
  <c r="AE19" i="26"/>
  <c r="AE18" i="26"/>
  <c r="AE17" i="26"/>
  <c r="AE12" i="26"/>
  <c r="AE11" i="26"/>
  <c r="AE10" i="26"/>
  <c r="AA59" i="26"/>
  <c r="AA57" i="26"/>
  <c r="AA55" i="26"/>
  <c r="AA51" i="26"/>
  <c r="AA50" i="26"/>
  <c r="AA49" i="26"/>
  <c r="AA48" i="26"/>
  <c r="AA47" i="26"/>
  <c r="AA36" i="26"/>
  <c r="AA35" i="26"/>
  <c r="AA34" i="26"/>
  <c r="AA33" i="26"/>
  <c r="AA32" i="26"/>
  <c r="AA37" i="26" s="1"/>
  <c r="AA26" i="26"/>
  <c r="AA25" i="26"/>
  <c r="AA22" i="26"/>
  <c r="AA21" i="26"/>
  <c r="AA20" i="26"/>
  <c r="AA19" i="26"/>
  <c r="AA18" i="26"/>
  <c r="AA23" i="26" s="1"/>
  <c r="AA17" i="26"/>
  <c r="AA12" i="26"/>
  <c r="AA11" i="26"/>
  <c r="AA10" i="26"/>
  <c r="U59" i="26"/>
  <c r="U57" i="26"/>
  <c r="U55" i="26"/>
  <c r="U51" i="26"/>
  <c r="U50" i="26"/>
  <c r="U49" i="26"/>
  <c r="U48" i="26"/>
  <c r="U47" i="26"/>
  <c r="U52" i="26" s="1"/>
  <c r="U36" i="26"/>
  <c r="U35" i="26"/>
  <c r="U34" i="26"/>
  <c r="U33" i="26"/>
  <c r="U32" i="26"/>
  <c r="U26" i="26"/>
  <c r="U25" i="26"/>
  <c r="U22" i="26"/>
  <c r="U21" i="26"/>
  <c r="U20" i="26"/>
  <c r="U19" i="26"/>
  <c r="U18" i="26"/>
  <c r="U17" i="26"/>
  <c r="U12" i="26"/>
  <c r="U11" i="26"/>
  <c r="U10" i="26"/>
  <c r="Q59" i="26"/>
  <c r="Q57" i="26"/>
  <c r="Q55" i="26"/>
  <c r="Q51" i="26"/>
  <c r="Q50" i="26"/>
  <c r="Q49" i="26"/>
  <c r="Q48" i="26"/>
  <c r="Q47" i="26"/>
  <c r="Q36" i="26"/>
  <c r="Q35" i="26"/>
  <c r="Q34" i="26"/>
  <c r="Q33" i="26"/>
  <c r="Q32" i="26"/>
  <c r="Q26" i="26"/>
  <c r="Q25" i="26"/>
  <c r="Q22" i="26"/>
  <c r="Q21" i="26"/>
  <c r="Q20" i="26"/>
  <c r="Q19" i="26"/>
  <c r="Q18" i="26"/>
  <c r="Q17" i="26"/>
  <c r="Q12" i="26"/>
  <c r="Q11" i="26"/>
  <c r="Q10" i="26"/>
  <c r="M59" i="26"/>
  <c r="M57" i="26"/>
  <c r="M55" i="26"/>
  <c r="M51" i="26"/>
  <c r="M50" i="26"/>
  <c r="M49" i="26"/>
  <c r="M52" i="26" s="1"/>
  <c r="M48" i="26"/>
  <c r="M47" i="26"/>
  <c r="M36" i="26"/>
  <c r="M35" i="26"/>
  <c r="M34" i="26"/>
  <c r="M33" i="26"/>
  <c r="M32" i="26"/>
  <c r="M26" i="26"/>
  <c r="M25" i="26"/>
  <c r="M22" i="26"/>
  <c r="M21" i="26"/>
  <c r="M20" i="26"/>
  <c r="M19" i="26"/>
  <c r="M18" i="26"/>
  <c r="M17" i="26"/>
  <c r="M12" i="26"/>
  <c r="M11" i="26"/>
  <c r="M10" i="26"/>
  <c r="BS76" i="26"/>
  <c r="BQ76" i="26"/>
  <c r="BO76" i="26"/>
  <c r="BM76" i="26"/>
  <c r="BK76" i="26"/>
  <c r="BI76" i="26"/>
  <c r="BG76" i="26"/>
  <c r="BE76" i="26"/>
  <c r="BC76" i="26"/>
  <c r="BA76" i="26"/>
  <c r="AY76" i="26"/>
  <c r="AW76" i="26"/>
  <c r="AU76" i="26"/>
  <c r="AS76" i="26"/>
  <c r="AQ76" i="26"/>
  <c r="AO76" i="26"/>
  <c r="AM76" i="26"/>
  <c r="AK76" i="26"/>
  <c r="AI76" i="26"/>
  <c r="AG76" i="26"/>
  <c r="AE76" i="26"/>
  <c r="AC76" i="26"/>
  <c r="AA76" i="26"/>
  <c r="Y76" i="26"/>
  <c r="W76" i="26"/>
  <c r="U76" i="26"/>
  <c r="S76" i="26"/>
  <c r="Q76" i="26"/>
  <c r="O76" i="26"/>
  <c r="M76" i="26"/>
  <c r="K76" i="26"/>
  <c r="I76" i="26"/>
  <c r="G76" i="26"/>
  <c r="E76" i="26"/>
  <c r="BS69" i="26"/>
  <c r="BQ69" i="26"/>
  <c r="BO69" i="26"/>
  <c r="BM69" i="26"/>
  <c r="BK69" i="26"/>
  <c r="BI69" i="26"/>
  <c r="BG69" i="26"/>
  <c r="BE69" i="26"/>
  <c r="BC69" i="26"/>
  <c r="BA69" i="26"/>
  <c r="AY69" i="26"/>
  <c r="AW69" i="26"/>
  <c r="AU69" i="26"/>
  <c r="AS69" i="26"/>
  <c r="AQ69" i="26"/>
  <c r="AO69" i="26"/>
  <c r="AM69" i="26"/>
  <c r="AK69" i="26"/>
  <c r="AI69" i="26"/>
  <c r="AG69" i="26"/>
  <c r="AE69" i="26"/>
  <c r="AC69" i="26"/>
  <c r="AA69" i="26"/>
  <c r="Y69" i="26"/>
  <c r="W69" i="26"/>
  <c r="U69" i="26"/>
  <c r="S69" i="26"/>
  <c r="Q69" i="26"/>
  <c r="O69" i="26"/>
  <c r="M69" i="26"/>
  <c r="K69" i="26"/>
  <c r="I69" i="26"/>
  <c r="G69" i="26"/>
  <c r="E69" i="26"/>
  <c r="BS52" i="26"/>
  <c r="BO52" i="26"/>
  <c r="BM52" i="26"/>
  <c r="BI52" i="26"/>
  <c r="BE52" i="26"/>
  <c r="BA52" i="26"/>
  <c r="AY52" i="26"/>
  <c r="AU52" i="26"/>
  <c r="AQ52" i="26"/>
  <c r="AM52" i="26"/>
  <c r="AK52" i="26"/>
  <c r="AG52" i="26"/>
  <c r="AC52" i="26"/>
  <c r="Y52" i="26"/>
  <c r="W52" i="26"/>
  <c r="S52" i="26"/>
  <c r="O52" i="26"/>
  <c r="K52" i="26"/>
  <c r="I52" i="26"/>
  <c r="G52" i="26"/>
  <c r="E52" i="26"/>
  <c r="AG44" i="26"/>
  <c r="BS37" i="26"/>
  <c r="BS44" i="26" s="1"/>
  <c r="BO37" i="26"/>
  <c r="BO44" i="26" s="1"/>
  <c r="BM37" i="26"/>
  <c r="BM44" i="26" s="1"/>
  <c r="BI37" i="26"/>
  <c r="BI44" i="26" s="1"/>
  <c r="BE37" i="26"/>
  <c r="BE44" i="26" s="1"/>
  <c r="BA37" i="26"/>
  <c r="BA44" i="26" s="1"/>
  <c r="AY37" i="26"/>
  <c r="AY44" i="26" s="1"/>
  <c r="AU37" i="26"/>
  <c r="AU44" i="26" s="1"/>
  <c r="AQ37" i="26"/>
  <c r="AQ44" i="26" s="1"/>
  <c r="AM37" i="26"/>
  <c r="AM44" i="26" s="1"/>
  <c r="AK37" i="26"/>
  <c r="AK44" i="26" s="1"/>
  <c r="AG37" i="26"/>
  <c r="AC37" i="26"/>
  <c r="AC44" i="26" s="1"/>
  <c r="Y37" i="26"/>
  <c r="Y44" i="26" s="1"/>
  <c r="W37" i="26"/>
  <c r="W44" i="26" s="1"/>
  <c r="S37" i="26"/>
  <c r="S44" i="26" s="1"/>
  <c r="O37" i="26"/>
  <c r="O44" i="26" s="1"/>
  <c r="M37" i="26"/>
  <c r="M44" i="26" s="1"/>
  <c r="K37" i="26"/>
  <c r="K44" i="26" s="1"/>
  <c r="I37" i="26"/>
  <c r="I44" i="26" s="1"/>
  <c r="G37" i="26"/>
  <c r="G44" i="26" s="1"/>
  <c r="E37" i="26"/>
  <c r="E44" i="26" s="1"/>
  <c r="BS43" i="26"/>
  <c r="BO43" i="26"/>
  <c r="BM43" i="26"/>
  <c r="BI43" i="26"/>
  <c r="BE43" i="26"/>
  <c r="BA43" i="26"/>
  <c r="AY43" i="26"/>
  <c r="AU43" i="26"/>
  <c r="AQ43" i="26"/>
  <c r="AM43" i="26"/>
  <c r="AK43" i="26"/>
  <c r="AG43" i="26"/>
  <c r="AC43" i="26"/>
  <c r="Y43" i="26"/>
  <c r="W43" i="26"/>
  <c r="S43" i="26"/>
  <c r="O43" i="26"/>
  <c r="K43" i="26"/>
  <c r="I43" i="26"/>
  <c r="G43" i="26"/>
  <c r="E43" i="26"/>
  <c r="BS23" i="26"/>
  <c r="BS42" i="26" s="1"/>
  <c r="BO23" i="26"/>
  <c r="BM23" i="26"/>
  <c r="BM42" i="26" s="1"/>
  <c r="BM45" i="26" s="1"/>
  <c r="BI23" i="26"/>
  <c r="BI42" i="26" s="1"/>
  <c r="BE23" i="26"/>
  <c r="BE39" i="26" s="1"/>
  <c r="BA23" i="26"/>
  <c r="AY23" i="26"/>
  <c r="AY42" i="26" s="1"/>
  <c r="AU23" i="26"/>
  <c r="AU42" i="26" s="1"/>
  <c r="AQ23" i="26"/>
  <c r="AQ42" i="26" s="1"/>
  <c r="AQ45" i="26" s="1"/>
  <c r="AM23" i="26"/>
  <c r="AM42" i="26" s="1"/>
  <c r="AK23" i="26"/>
  <c r="AK42" i="26" s="1"/>
  <c r="AG23" i="26"/>
  <c r="AG42" i="26" s="1"/>
  <c r="AC23" i="26"/>
  <c r="AC42" i="26" s="1"/>
  <c r="Y23" i="26"/>
  <c r="Y42" i="26" s="1"/>
  <c r="W23" i="26"/>
  <c r="W42" i="26" s="1"/>
  <c r="W45" i="26" s="1"/>
  <c r="S23" i="26"/>
  <c r="S42" i="26" s="1"/>
  <c r="O23" i="26"/>
  <c r="O42" i="26" s="1"/>
  <c r="K23" i="26"/>
  <c r="K42" i="26" s="1"/>
  <c r="I23" i="26"/>
  <c r="G23" i="26"/>
  <c r="G42" i="26" s="1"/>
  <c r="E23" i="26"/>
  <c r="BS13" i="26"/>
  <c r="BO13" i="26"/>
  <c r="BM13" i="26"/>
  <c r="BI13" i="26"/>
  <c r="BE13" i="26"/>
  <c r="BA13" i="26"/>
  <c r="AY13" i="26"/>
  <c r="AU13" i="26"/>
  <c r="AQ13" i="26"/>
  <c r="AM13" i="26"/>
  <c r="AK13" i="26"/>
  <c r="AG13" i="26"/>
  <c r="AC13" i="26"/>
  <c r="Y13" i="26"/>
  <c r="W13" i="26"/>
  <c r="S13" i="26"/>
  <c r="O13" i="26"/>
  <c r="M13" i="26"/>
  <c r="K13" i="26"/>
  <c r="I13" i="26"/>
  <c r="G13" i="26"/>
  <c r="E13" i="26"/>
  <c r="BA28" i="28" l="1"/>
  <c r="BA64" i="28"/>
  <c r="BA69" i="28"/>
  <c r="BS45" i="26"/>
  <c r="BS54" i="26" s="1"/>
  <c r="BS56" i="26" s="1"/>
  <c r="BS58" i="26" s="1"/>
  <c r="BS60" i="26" s="1"/>
  <c r="BS62" i="26" s="1"/>
  <c r="AY45" i="26"/>
  <c r="AK45" i="26"/>
  <c r="AC45" i="26"/>
  <c r="O45" i="26"/>
  <c r="BU45" i="26"/>
  <c r="BU54" i="26" s="1"/>
  <c r="BU56" i="26" s="1"/>
  <c r="BU58" i="26" s="1"/>
  <c r="BU60" i="26" s="1"/>
  <c r="BU62" i="26" s="1"/>
  <c r="E39" i="26"/>
  <c r="Q23" i="26"/>
  <c r="AW52" i="26"/>
  <c r="BC23" i="26"/>
  <c r="BC37" i="26"/>
  <c r="BC44" i="26" s="1"/>
  <c r="BQ52" i="26"/>
  <c r="S45" i="26"/>
  <c r="AG45" i="26"/>
  <c r="AG54" i="26" s="1"/>
  <c r="AG56" i="26" s="1"/>
  <c r="AG58" i="26" s="1"/>
  <c r="AG60" i="26" s="1"/>
  <c r="AG62" i="26" s="1"/>
  <c r="K45" i="26"/>
  <c r="K54" i="26" s="1"/>
  <c r="K56" i="26" s="1"/>
  <c r="K58" i="26" s="1"/>
  <c r="K60" i="26" s="1"/>
  <c r="K62" i="26" s="1"/>
  <c r="BA39" i="26"/>
  <c r="BO39" i="26"/>
  <c r="AU45" i="26"/>
  <c r="BI45" i="26"/>
  <c r="BI54" i="26" s="1"/>
  <c r="BI56" i="26" s="1"/>
  <c r="BI58" i="26" s="1"/>
  <c r="BI60" i="26" s="1"/>
  <c r="BI62" i="26" s="1"/>
  <c r="Y45" i="26"/>
  <c r="Y54" i="26" s="1"/>
  <c r="Y56" i="26" s="1"/>
  <c r="Y58" i="26" s="1"/>
  <c r="Y60" i="26" s="1"/>
  <c r="Y62" i="26" s="1"/>
  <c r="AM45" i="26"/>
  <c r="AM54" i="26" s="1"/>
  <c r="AM56" i="26" s="1"/>
  <c r="AM58" i="26" s="1"/>
  <c r="AM60" i="26" s="1"/>
  <c r="AM62" i="26" s="1"/>
  <c r="S39" i="26"/>
  <c r="AG39" i="26"/>
  <c r="AU39" i="26"/>
  <c r="BI39" i="26"/>
  <c r="E42" i="26"/>
  <c r="E45" i="26" s="1"/>
  <c r="E54" i="26" s="1"/>
  <c r="E56" i="26" s="1"/>
  <c r="E58" i="26" s="1"/>
  <c r="E60" i="26" s="1"/>
  <c r="E62" i="26" s="1"/>
  <c r="BA42" i="26"/>
  <c r="BA45" i="26" s="1"/>
  <c r="BA54" i="26" s="1"/>
  <c r="BA56" i="26" s="1"/>
  <c r="BA58" i="26" s="1"/>
  <c r="BA60" i="26" s="1"/>
  <c r="BA62" i="26" s="1"/>
  <c r="BO42" i="26"/>
  <c r="BO45" i="26" s="1"/>
  <c r="BO54" i="26" s="1"/>
  <c r="BO56" i="26" s="1"/>
  <c r="BO58" i="26" s="1"/>
  <c r="BO60" i="26" s="1"/>
  <c r="BO62" i="26" s="1"/>
  <c r="S54" i="26"/>
  <c r="S56" i="26" s="1"/>
  <c r="S58" i="26" s="1"/>
  <c r="S60" i="26" s="1"/>
  <c r="S62" i="26" s="1"/>
  <c r="AQ54" i="26"/>
  <c r="AQ56" i="26" s="1"/>
  <c r="AQ58" i="26" s="1"/>
  <c r="AQ60" i="26" s="1"/>
  <c r="AQ62" i="26" s="1"/>
  <c r="AO43" i="26"/>
  <c r="AS37" i="26"/>
  <c r="BG39" i="26"/>
  <c r="BK44" i="26"/>
  <c r="W39" i="26"/>
  <c r="AK39" i="26"/>
  <c r="AY39" i="26"/>
  <c r="BM39" i="26"/>
  <c r="BE42" i="26"/>
  <c r="BE45" i="26" s="1"/>
  <c r="BE54" i="26" s="1"/>
  <c r="BE56" i="26" s="1"/>
  <c r="BE58" i="26" s="1"/>
  <c r="BE60" i="26" s="1"/>
  <c r="BE62" i="26" s="1"/>
  <c r="W54" i="26"/>
  <c r="W56" i="26" s="1"/>
  <c r="W58" i="26" s="1"/>
  <c r="W60" i="26" s="1"/>
  <c r="W62" i="26" s="1"/>
  <c r="AU54" i="26"/>
  <c r="AU56" i="26" s="1"/>
  <c r="AU58" i="26" s="1"/>
  <c r="AU60" i="26" s="1"/>
  <c r="AU62" i="26" s="1"/>
  <c r="Q43" i="26"/>
  <c r="AA52" i="26"/>
  <c r="AE23" i="26"/>
  <c r="AE37" i="26"/>
  <c r="AE44" i="26" s="1"/>
  <c r="AO52" i="26"/>
  <c r="AS52" i="26"/>
  <c r="BC52" i="26"/>
  <c r="BG23" i="26"/>
  <c r="BG42" i="26" s="1"/>
  <c r="BG37" i="26"/>
  <c r="K39" i="26"/>
  <c r="Y39" i="26"/>
  <c r="AM39" i="26"/>
  <c r="AK54" i="26"/>
  <c r="AK56" i="26" s="1"/>
  <c r="AK58" i="26" s="1"/>
  <c r="AK60" i="26" s="1"/>
  <c r="AK62" i="26" s="1"/>
  <c r="AY54" i="26"/>
  <c r="AY56" i="26" s="1"/>
  <c r="AY58" i="26" s="1"/>
  <c r="AY60" i="26" s="1"/>
  <c r="AY62" i="26" s="1"/>
  <c r="BM54" i="26"/>
  <c r="BM56" i="26" s="1"/>
  <c r="BM58" i="26" s="1"/>
  <c r="BM60" i="26" s="1"/>
  <c r="BM62" i="26" s="1"/>
  <c r="Q37" i="26"/>
  <c r="Q44" i="26" s="1"/>
  <c r="AA44" i="26"/>
  <c r="AE52" i="26"/>
  <c r="AI23" i="26"/>
  <c r="AI39" i="26" s="1"/>
  <c r="AI37" i="26"/>
  <c r="AI44" i="26" s="1"/>
  <c r="AO23" i="26"/>
  <c r="AO39" i="26" s="1"/>
  <c r="AS44" i="26"/>
  <c r="AW43" i="26"/>
  <c r="I39" i="26"/>
  <c r="O39" i="26"/>
  <c r="AC39" i="26"/>
  <c r="AQ39" i="26"/>
  <c r="BS39" i="26"/>
  <c r="O54" i="26"/>
  <c r="O56" i="26" s="1"/>
  <c r="O58" i="26" s="1"/>
  <c r="O60" i="26" s="1"/>
  <c r="O62" i="26" s="1"/>
  <c r="AC54" i="26"/>
  <c r="AC56" i="26" s="1"/>
  <c r="AC58" i="26" s="1"/>
  <c r="AC60" i="26" s="1"/>
  <c r="AC62" i="26" s="1"/>
  <c r="Q52" i="26"/>
  <c r="U23" i="26"/>
  <c r="U37" i="26"/>
  <c r="U44" i="26" s="1"/>
  <c r="AA43" i="26"/>
  <c r="AI52" i="26"/>
  <c r="AO13" i="26"/>
  <c r="AS39" i="26"/>
  <c r="AW37" i="26"/>
  <c r="AW39" i="26" s="1"/>
  <c r="BC43" i="26"/>
  <c r="BG44" i="26"/>
  <c r="BK52" i="26"/>
  <c r="BQ23" i="26"/>
  <c r="BQ39" i="26" s="1"/>
  <c r="BQ37" i="26"/>
  <c r="BQ44" i="26" s="1"/>
  <c r="I42" i="26"/>
  <c r="I45" i="26" s="1"/>
  <c r="I54" i="26" s="1"/>
  <c r="I56" i="26" s="1"/>
  <c r="I58" i="26" s="1"/>
  <c r="I60" i="26" s="1"/>
  <c r="I62" i="26" s="1"/>
  <c r="G39" i="26"/>
  <c r="G45" i="26"/>
  <c r="G54" i="26" s="1"/>
  <c r="G56" i="26" s="1"/>
  <c r="G58" i="26" s="1"/>
  <c r="G60" i="26" s="1"/>
  <c r="G62" i="26" s="1"/>
  <c r="BQ42" i="26"/>
  <c r="BQ43" i="26"/>
  <c r="BQ13" i="26"/>
  <c r="BK39" i="26"/>
  <c r="BK42" i="26"/>
  <c r="BK43" i="26"/>
  <c r="BK13" i="26"/>
  <c r="BG13" i="26"/>
  <c r="BC39" i="26"/>
  <c r="BC42" i="26"/>
  <c r="BC13" i="26"/>
  <c r="AW42" i="26"/>
  <c r="AW13" i="26"/>
  <c r="AS42" i="26"/>
  <c r="AS13" i="26"/>
  <c r="AI42" i="26"/>
  <c r="AI43" i="26"/>
  <c r="AI13" i="26"/>
  <c r="AE42" i="26"/>
  <c r="AE43" i="26"/>
  <c r="AE13" i="26"/>
  <c r="AA42" i="26"/>
  <c r="AA13" i="26"/>
  <c r="U42" i="26"/>
  <c r="U43" i="26"/>
  <c r="U13" i="26"/>
  <c r="Q42" i="26"/>
  <c r="Q39" i="26"/>
  <c r="Q13" i="26"/>
  <c r="M43" i="26"/>
  <c r="M23" i="26"/>
  <c r="M42" i="26" s="1"/>
  <c r="AW67" i="28"/>
  <c r="AW66" i="28"/>
  <c r="AW61" i="28"/>
  <c r="AW59" i="28"/>
  <c r="AW58" i="28"/>
  <c r="AW57" i="28"/>
  <c r="AW56" i="28"/>
  <c r="AW52" i="28"/>
  <c r="AW51" i="28"/>
  <c r="AW43" i="28"/>
  <c r="AW42" i="28"/>
  <c r="AW41" i="28"/>
  <c r="AW39" i="28"/>
  <c r="AW33" i="28"/>
  <c r="AW32" i="28"/>
  <c r="AW24" i="28"/>
  <c r="AW23" i="28"/>
  <c r="AW22" i="28"/>
  <c r="AW21" i="28"/>
  <c r="AW20" i="28"/>
  <c r="AW16" i="28"/>
  <c r="AW14" i="28"/>
  <c r="AW13" i="28"/>
  <c r="AW12" i="28"/>
  <c r="AQ67" i="28"/>
  <c r="AQ66" i="28"/>
  <c r="AQ61" i="28"/>
  <c r="AQ59" i="28"/>
  <c r="AQ58" i="28"/>
  <c r="AQ57" i="28"/>
  <c r="AQ56" i="28"/>
  <c r="AQ52" i="28"/>
  <c r="AQ51" i="28"/>
  <c r="AQ43" i="28"/>
  <c r="AQ42" i="28"/>
  <c r="AQ41" i="28"/>
  <c r="AQ39" i="28"/>
  <c r="AQ33" i="28"/>
  <c r="AQ32" i="28"/>
  <c r="AQ24" i="28"/>
  <c r="AQ23" i="28"/>
  <c r="AQ22" i="28"/>
  <c r="AQ21" i="28"/>
  <c r="AQ20" i="28"/>
  <c r="AQ16" i="28"/>
  <c r="AQ14" i="28"/>
  <c r="AQ13" i="28"/>
  <c r="AQ12" i="28"/>
  <c r="AM67" i="28"/>
  <c r="AM66" i="28"/>
  <c r="AM61" i="28"/>
  <c r="AM59" i="28"/>
  <c r="AM58" i="28"/>
  <c r="AM57" i="28"/>
  <c r="AM56" i="28"/>
  <c r="AM52" i="28"/>
  <c r="AM51" i="28"/>
  <c r="AM43" i="28"/>
  <c r="AM42" i="28"/>
  <c r="AM41" i="28"/>
  <c r="AM39" i="28"/>
  <c r="AM33" i="28"/>
  <c r="AM32" i="28"/>
  <c r="AM24" i="28"/>
  <c r="AM23" i="28"/>
  <c r="AM22" i="28"/>
  <c r="AM21" i="28"/>
  <c r="AM20" i="28"/>
  <c r="AM16" i="28"/>
  <c r="AM14" i="28"/>
  <c r="AM13" i="28"/>
  <c r="AM12" i="28"/>
  <c r="AI67" i="28"/>
  <c r="AI66" i="28"/>
  <c r="AI61" i="28"/>
  <c r="AI59" i="28"/>
  <c r="AI58" i="28"/>
  <c r="AI57" i="28"/>
  <c r="AI56" i="28"/>
  <c r="AI52" i="28"/>
  <c r="AI51" i="28"/>
  <c r="AI24" i="28"/>
  <c r="AI23" i="28"/>
  <c r="AI22" i="28"/>
  <c r="AI21" i="28"/>
  <c r="AI20" i="28"/>
  <c r="AI26" i="28" s="1"/>
  <c r="AI16" i="28"/>
  <c r="AI14" i="28"/>
  <c r="AI13" i="28"/>
  <c r="AI12" i="28"/>
  <c r="AC67" i="28"/>
  <c r="AC66" i="28"/>
  <c r="AC24" i="28"/>
  <c r="AC23" i="28"/>
  <c r="AC22" i="28"/>
  <c r="AC20" i="28"/>
  <c r="AC14" i="28"/>
  <c r="AC13" i="28"/>
  <c r="AC12" i="28"/>
  <c r="Y67" i="28"/>
  <c r="Y66" i="28"/>
  <c r="Y24" i="28"/>
  <c r="Y23" i="28"/>
  <c r="Y22" i="28"/>
  <c r="Y20" i="28"/>
  <c r="Y14" i="28"/>
  <c r="Y13" i="28"/>
  <c r="Y12" i="28"/>
  <c r="U67" i="28"/>
  <c r="U66" i="28"/>
  <c r="U24" i="28"/>
  <c r="U23" i="28"/>
  <c r="U22" i="28"/>
  <c r="U20" i="28"/>
  <c r="U26" i="28" s="1"/>
  <c r="U14" i="28"/>
  <c r="U13" i="28"/>
  <c r="U12" i="28"/>
  <c r="O67" i="28"/>
  <c r="O66" i="28"/>
  <c r="O24" i="28"/>
  <c r="O23" i="28"/>
  <c r="O22" i="28"/>
  <c r="O20" i="28"/>
  <c r="O14" i="28"/>
  <c r="O13" i="28"/>
  <c r="O12" i="28"/>
  <c r="K67" i="28"/>
  <c r="K66" i="28"/>
  <c r="K24" i="28"/>
  <c r="K23" i="28"/>
  <c r="K22" i="28"/>
  <c r="K20" i="28"/>
  <c r="K14" i="28"/>
  <c r="K13" i="28"/>
  <c r="K12" i="28"/>
  <c r="G67" i="28"/>
  <c r="G66" i="28"/>
  <c r="G24" i="28"/>
  <c r="G23" i="28"/>
  <c r="G22" i="28"/>
  <c r="G20" i="28"/>
  <c r="G14" i="28"/>
  <c r="G13" i="28"/>
  <c r="G12" i="28"/>
  <c r="AY62" i="28"/>
  <c r="AU62" i="28"/>
  <c r="AS62" i="28"/>
  <c r="AO62" i="28"/>
  <c r="AK62" i="28"/>
  <c r="AG62" i="28"/>
  <c r="AE62" i="28"/>
  <c r="AE64" i="28" s="1"/>
  <c r="AA62" i="28"/>
  <c r="AA64" i="28" s="1"/>
  <c r="W62" i="28"/>
  <c r="W64" i="28" s="1"/>
  <c r="S62" i="28"/>
  <c r="S64" i="28" s="1"/>
  <c r="Q62" i="28"/>
  <c r="Q64" i="28" s="1"/>
  <c r="M62" i="28"/>
  <c r="M64" i="28" s="1"/>
  <c r="I62" i="28"/>
  <c r="I64" i="28" s="1"/>
  <c r="E62" i="28"/>
  <c r="E64" i="28" s="1"/>
  <c r="AY53" i="28"/>
  <c r="AU53" i="28"/>
  <c r="AS53" i="28"/>
  <c r="AS64" i="28" s="1"/>
  <c r="AO53" i="28"/>
  <c r="AK53" i="28"/>
  <c r="AG53" i="28"/>
  <c r="AY44" i="28"/>
  <c r="AY46" i="28" s="1"/>
  <c r="AU44" i="28"/>
  <c r="AU46" i="28" s="1"/>
  <c r="AS44" i="28"/>
  <c r="AS46" i="28" s="1"/>
  <c r="AO44" i="28"/>
  <c r="AO46" i="28" s="1"/>
  <c r="AY34" i="28"/>
  <c r="AU34" i="28"/>
  <c r="AS34" i="28"/>
  <c r="AO34" i="28"/>
  <c r="AY15" i="28"/>
  <c r="AY17" i="28" s="1"/>
  <c r="AU15" i="28"/>
  <c r="AU17" i="28" s="1"/>
  <c r="AU28" i="28" s="1"/>
  <c r="AS15" i="28"/>
  <c r="AS17" i="28" s="1"/>
  <c r="AO15" i="28"/>
  <c r="AO17" i="28" s="1"/>
  <c r="AK15" i="28"/>
  <c r="AK17" i="28" s="1"/>
  <c r="AG15" i="28"/>
  <c r="AG17" i="28" s="1"/>
  <c r="AG28" i="28" s="1"/>
  <c r="AE17" i="28"/>
  <c r="AA17" i="28"/>
  <c r="W17" i="28"/>
  <c r="S17" i="28"/>
  <c r="S28" i="28" s="1"/>
  <c r="S69" i="28" s="1"/>
  <c r="Q17" i="28"/>
  <c r="M17" i="28"/>
  <c r="I17" i="28"/>
  <c r="E17" i="28"/>
  <c r="E28" i="28" s="1"/>
  <c r="BQ39" i="23"/>
  <c r="BQ37" i="23"/>
  <c r="BQ33" i="23"/>
  <c r="BQ32" i="23"/>
  <c r="BQ31" i="23"/>
  <c r="BQ30" i="23"/>
  <c r="BQ29" i="23"/>
  <c r="BQ34" i="23" s="1"/>
  <c r="BQ23" i="23"/>
  <c r="BQ22" i="23"/>
  <c r="BQ21" i="23"/>
  <c r="BQ20" i="23"/>
  <c r="BQ19" i="23"/>
  <c r="BQ18" i="23"/>
  <c r="BQ17" i="23"/>
  <c r="BQ16" i="23"/>
  <c r="BQ11" i="23"/>
  <c r="BQ12" i="23" s="1"/>
  <c r="BQ10" i="23"/>
  <c r="BK39" i="23"/>
  <c r="BK37" i="23"/>
  <c r="BK33" i="23"/>
  <c r="BK32" i="23"/>
  <c r="BK31" i="23"/>
  <c r="BK30" i="23"/>
  <c r="BK29" i="23"/>
  <c r="BK23" i="23"/>
  <c r="BK22" i="23"/>
  <c r="BK21" i="23"/>
  <c r="BK20" i="23"/>
  <c r="BK19" i="23"/>
  <c r="BK18" i="23"/>
  <c r="BK17" i="23"/>
  <c r="BK16" i="23"/>
  <c r="BK11" i="23"/>
  <c r="BK12" i="23" s="1"/>
  <c r="BK10" i="23"/>
  <c r="BG39" i="23"/>
  <c r="BG37" i="23"/>
  <c r="BG33" i="23"/>
  <c r="BG32" i="23"/>
  <c r="BG31" i="23"/>
  <c r="BG30" i="23"/>
  <c r="BG29" i="23"/>
  <c r="BG23" i="23"/>
  <c r="BG22" i="23"/>
  <c r="BG21" i="23"/>
  <c r="BG20" i="23"/>
  <c r="BG19" i="23"/>
  <c r="BG18" i="23"/>
  <c r="BG17" i="23"/>
  <c r="BG16" i="23"/>
  <c r="BG11" i="23"/>
  <c r="BG12" i="23" s="1"/>
  <c r="BG10" i="23"/>
  <c r="BC39" i="23"/>
  <c r="BC37" i="23"/>
  <c r="BC33" i="23"/>
  <c r="BC32" i="23"/>
  <c r="BC31" i="23"/>
  <c r="BC30" i="23"/>
  <c r="BC29" i="23"/>
  <c r="BC34" i="23" s="1"/>
  <c r="BC23" i="23"/>
  <c r="BC22" i="23"/>
  <c r="BC21" i="23"/>
  <c r="BC20" i="23"/>
  <c r="BC19" i="23"/>
  <c r="BC18" i="23"/>
  <c r="BC17" i="23"/>
  <c r="BC16" i="23"/>
  <c r="BC11" i="23"/>
  <c r="BC12" i="23" s="1"/>
  <c r="BC10" i="23"/>
  <c r="AW39" i="23"/>
  <c r="AW37" i="23"/>
  <c r="AW33" i="23"/>
  <c r="AW32" i="23"/>
  <c r="AW31" i="23"/>
  <c r="AW30" i="23"/>
  <c r="AW29" i="23"/>
  <c r="AW23" i="23"/>
  <c r="AW22" i="23"/>
  <c r="AW21" i="23"/>
  <c r="AW20" i="23"/>
  <c r="AW19" i="23"/>
  <c r="AW18" i="23"/>
  <c r="AW17" i="23"/>
  <c r="AW16" i="23"/>
  <c r="AW11" i="23"/>
  <c r="AW12" i="23" s="1"/>
  <c r="AW10" i="23"/>
  <c r="AS39" i="23"/>
  <c r="AS37" i="23"/>
  <c r="AS33" i="23"/>
  <c r="AS32" i="23"/>
  <c r="AS31" i="23"/>
  <c r="AS30" i="23"/>
  <c r="AS29" i="23"/>
  <c r="AS23" i="23"/>
  <c r="AS22" i="23"/>
  <c r="AS21" i="23"/>
  <c r="AS20" i="23"/>
  <c r="AS19" i="23"/>
  <c r="AS18" i="23"/>
  <c r="AS17" i="23"/>
  <c r="AS16" i="23"/>
  <c r="AS11" i="23"/>
  <c r="AS12" i="23" s="1"/>
  <c r="AS10" i="23"/>
  <c r="AO39" i="23"/>
  <c r="AO37" i="23"/>
  <c r="AO33" i="23"/>
  <c r="AO32" i="23"/>
  <c r="AO31" i="23"/>
  <c r="AO30" i="23"/>
  <c r="AO29" i="23"/>
  <c r="AO34" i="23" s="1"/>
  <c r="AO23" i="23"/>
  <c r="AO22" i="23"/>
  <c r="AO21" i="23"/>
  <c r="AO20" i="23"/>
  <c r="AO19" i="23"/>
  <c r="AO18" i="23"/>
  <c r="AO17" i="23"/>
  <c r="AO16" i="23"/>
  <c r="AO24" i="23" s="1"/>
  <c r="AO11" i="23"/>
  <c r="AO12" i="23" s="1"/>
  <c r="AO10" i="23"/>
  <c r="AI39" i="23"/>
  <c r="AI37" i="23"/>
  <c r="AI33" i="23"/>
  <c r="AI32" i="23"/>
  <c r="AI31" i="23"/>
  <c r="AI30" i="23"/>
  <c r="AI29" i="23"/>
  <c r="AI23" i="23"/>
  <c r="AI22" i="23"/>
  <c r="AI21" i="23"/>
  <c r="AI20" i="23"/>
  <c r="AI19" i="23"/>
  <c r="AI18" i="23"/>
  <c r="AI17" i="23"/>
  <c r="AI16" i="23"/>
  <c r="AI11" i="23"/>
  <c r="AI12" i="23" s="1"/>
  <c r="AI10" i="23"/>
  <c r="AE39" i="23"/>
  <c r="AE37" i="23"/>
  <c r="AE33" i="23"/>
  <c r="AE32" i="23"/>
  <c r="AE31" i="23"/>
  <c r="AE30" i="23"/>
  <c r="AE29" i="23"/>
  <c r="AE23" i="23"/>
  <c r="AE22" i="23"/>
  <c r="AE21" i="23"/>
  <c r="AE20" i="23"/>
  <c r="AE19" i="23"/>
  <c r="AE18" i="23"/>
  <c r="AE17" i="23"/>
  <c r="AE16" i="23"/>
  <c r="AE11" i="23"/>
  <c r="AE12" i="23" s="1"/>
  <c r="AE10" i="23"/>
  <c r="AA39" i="23"/>
  <c r="AA37" i="23"/>
  <c r="AA33" i="23"/>
  <c r="AA32" i="23"/>
  <c r="AA31" i="23"/>
  <c r="AA30" i="23"/>
  <c r="AA29" i="23"/>
  <c r="AA23" i="23"/>
  <c r="AA22" i="23"/>
  <c r="AA21" i="23"/>
  <c r="AA20" i="23"/>
  <c r="AA19" i="23"/>
  <c r="AA18" i="23"/>
  <c r="AA17" i="23"/>
  <c r="AA16" i="23"/>
  <c r="AA11" i="23"/>
  <c r="AA12" i="23" s="1"/>
  <c r="AA10" i="23"/>
  <c r="U39" i="23"/>
  <c r="U37" i="23"/>
  <c r="U33" i="23"/>
  <c r="U32" i="23"/>
  <c r="U31" i="23"/>
  <c r="U30" i="23"/>
  <c r="U29" i="23"/>
  <c r="U23" i="23"/>
  <c r="U22" i="23"/>
  <c r="U21" i="23"/>
  <c r="U20" i="23"/>
  <c r="U19" i="23"/>
  <c r="U18" i="23"/>
  <c r="U17" i="23"/>
  <c r="U16" i="23"/>
  <c r="U24" i="23" s="1"/>
  <c r="U12" i="23"/>
  <c r="U11" i="23"/>
  <c r="U10" i="23"/>
  <c r="Q39" i="23"/>
  <c r="Q37" i="23"/>
  <c r="Q33" i="23"/>
  <c r="Q32" i="23"/>
  <c r="Q31" i="23"/>
  <c r="Q30" i="23"/>
  <c r="Q29" i="23"/>
  <c r="Q23" i="23"/>
  <c r="Q22" i="23"/>
  <c r="Q21" i="23"/>
  <c r="Q20" i="23"/>
  <c r="Q19" i="23"/>
  <c r="Q18" i="23"/>
  <c r="Q17" i="23"/>
  <c r="Q16" i="23"/>
  <c r="Q11" i="23"/>
  <c r="Q12" i="23" s="1"/>
  <c r="Q10" i="23"/>
  <c r="M39" i="23"/>
  <c r="M37" i="23"/>
  <c r="M33" i="23"/>
  <c r="M32" i="23"/>
  <c r="M31" i="23"/>
  <c r="M30" i="23"/>
  <c r="M29" i="23"/>
  <c r="M23" i="23"/>
  <c r="M22" i="23"/>
  <c r="M21" i="23"/>
  <c r="M20" i="23"/>
  <c r="M19" i="23"/>
  <c r="M18" i="23"/>
  <c r="M17" i="23"/>
  <c r="M16" i="23"/>
  <c r="M11" i="23"/>
  <c r="M10" i="23"/>
  <c r="O26" i="28" l="1"/>
  <c r="AQ34" i="28"/>
  <c r="AW34" i="28"/>
  <c r="G26" i="28"/>
  <c r="Y26" i="28"/>
  <c r="K26" i="28"/>
  <c r="AC26" i="28"/>
  <c r="AC28" i="28" s="1"/>
  <c r="AM26" i="28"/>
  <c r="AQ26" i="28"/>
  <c r="AW26" i="28"/>
  <c r="E69" i="28"/>
  <c r="Q24" i="23"/>
  <c r="Q34" i="23"/>
  <c r="AE24" i="23"/>
  <c r="AE26" i="23" s="1"/>
  <c r="AE36" i="23" s="1"/>
  <c r="AE38" i="23" s="1"/>
  <c r="AE40" i="23" s="1"/>
  <c r="AE34" i="23"/>
  <c r="AS24" i="23"/>
  <c r="AS26" i="23" s="1"/>
  <c r="U26" i="23"/>
  <c r="AI24" i="23"/>
  <c r="AI26" i="23" s="1"/>
  <c r="AI36" i="23" s="1"/>
  <c r="AI38" i="23" s="1"/>
  <c r="AI40" i="23" s="1"/>
  <c r="AI34" i="23"/>
  <c r="AS34" i="23"/>
  <c r="AW24" i="23"/>
  <c r="AW34" i="23"/>
  <c r="BG34" i="23"/>
  <c r="BK34" i="23"/>
  <c r="BQ24" i="23"/>
  <c r="BQ26" i="23" s="1"/>
  <c r="BQ36" i="23" s="1"/>
  <c r="BQ38" i="23" s="1"/>
  <c r="BQ40" i="23" s="1"/>
  <c r="U34" i="23"/>
  <c r="AA24" i="23"/>
  <c r="AA34" i="23"/>
  <c r="AA39" i="26"/>
  <c r="AE39" i="26"/>
  <c r="AS43" i="26"/>
  <c r="AS45" i="26" s="1"/>
  <c r="AS54" i="26" s="1"/>
  <c r="AS56" i="26" s="1"/>
  <c r="AS58" i="26" s="1"/>
  <c r="AS60" i="26" s="1"/>
  <c r="AS62" i="26" s="1"/>
  <c r="U39" i="26"/>
  <c r="AO42" i="26"/>
  <c r="AO45" i="26" s="1"/>
  <c r="AO54" i="26" s="1"/>
  <c r="AO56" i="26" s="1"/>
  <c r="AO58" i="26" s="1"/>
  <c r="AO60" i="26" s="1"/>
  <c r="AO62" i="26" s="1"/>
  <c r="BG43" i="26"/>
  <c r="BG45" i="26" s="1"/>
  <c r="BG54" i="26" s="1"/>
  <c r="BG56" i="26" s="1"/>
  <c r="BG58" i="26" s="1"/>
  <c r="BG60" i="26" s="1"/>
  <c r="BG62" i="26" s="1"/>
  <c r="AW44" i="26"/>
  <c r="AW45" i="26" s="1"/>
  <c r="AW54" i="26" s="1"/>
  <c r="AW56" i="26" s="1"/>
  <c r="AW58" i="26" s="1"/>
  <c r="AW60" i="26" s="1"/>
  <c r="AW62" i="26" s="1"/>
  <c r="I28" i="28"/>
  <c r="AY28" i="28"/>
  <c r="AA28" i="28"/>
  <c r="AA69" i="28" s="1"/>
  <c r="AO28" i="28"/>
  <c r="Q28" i="28"/>
  <c r="Q69" i="28" s="1"/>
  <c r="AE28" i="28"/>
  <c r="AE69" i="28" s="1"/>
  <c r="AU64" i="28"/>
  <c r="AU69" i="28" s="1"/>
  <c r="W28" i="28"/>
  <c r="W69" i="28" s="1"/>
  <c r="M28" i="28"/>
  <c r="M69" i="28" s="1"/>
  <c r="AK28" i="28"/>
  <c r="AK64" i="28"/>
  <c r="AY64" i="28"/>
  <c r="AY69" i="28" s="1"/>
  <c r="K62" i="28"/>
  <c r="K64" i="28" s="1"/>
  <c r="Y17" i="28"/>
  <c r="Y28" i="28" s="1"/>
  <c r="AC62" i="28"/>
  <c r="AC64" i="28" s="1"/>
  <c r="AI53" i="28"/>
  <c r="AI64" i="28" s="1"/>
  <c r="AM53" i="28"/>
  <c r="K17" i="28"/>
  <c r="K28" i="28" s="1"/>
  <c r="AC17" i="28"/>
  <c r="AM34" i="28"/>
  <c r="AQ53" i="28"/>
  <c r="AS28" i="28"/>
  <c r="AS69" i="28" s="1"/>
  <c r="AG64" i="28"/>
  <c r="AG69" i="28" s="1"/>
  <c r="AQ62" i="28"/>
  <c r="AW15" i="28"/>
  <c r="AW17" i="28" s="1"/>
  <c r="AW28" i="28" s="1"/>
  <c r="AW53" i="28"/>
  <c r="I69" i="28"/>
  <c r="AO64" i="28"/>
  <c r="O17" i="28"/>
  <c r="U62" i="28"/>
  <c r="U64" i="28" s="1"/>
  <c r="AI15" i="28"/>
  <c r="AI17" i="28" s="1"/>
  <c r="AQ15" i="28"/>
  <c r="AQ17" i="28" s="1"/>
  <c r="AW62" i="28"/>
  <c r="U17" i="28"/>
  <c r="U28" i="28" s="1"/>
  <c r="Y62" i="28"/>
  <c r="Y64" i="28" s="1"/>
  <c r="AI62" i="28"/>
  <c r="AW44" i="28"/>
  <c r="AW46" i="28" s="1"/>
  <c r="G17" i="28"/>
  <c r="G62" i="28"/>
  <c r="G64" i="28" s="1"/>
  <c r="O62" i="28"/>
  <c r="O64" i="28" s="1"/>
  <c r="AM15" i="28"/>
  <c r="AM17" i="28" s="1"/>
  <c r="AM44" i="28"/>
  <c r="AM46" i="28" s="1"/>
  <c r="AQ44" i="28"/>
  <c r="AQ46" i="28" s="1"/>
  <c r="AM62" i="28"/>
  <c r="BQ45" i="26"/>
  <c r="BQ54" i="26" s="1"/>
  <c r="BQ56" i="26" s="1"/>
  <c r="BQ58" i="26" s="1"/>
  <c r="BQ60" i="26" s="1"/>
  <c r="BQ62" i="26" s="1"/>
  <c r="BK45" i="26"/>
  <c r="BK54" i="26" s="1"/>
  <c r="BK56" i="26" s="1"/>
  <c r="BK58" i="26" s="1"/>
  <c r="BK60" i="26" s="1"/>
  <c r="BK62" i="26" s="1"/>
  <c r="BC45" i="26"/>
  <c r="BC54" i="26" s="1"/>
  <c r="BC56" i="26" s="1"/>
  <c r="BC58" i="26" s="1"/>
  <c r="BC60" i="26" s="1"/>
  <c r="BC62" i="26" s="1"/>
  <c r="AI45" i="26"/>
  <c r="AI54" i="26" s="1"/>
  <c r="AI56" i="26" s="1"/>
  <c r="AI58" i="26" s="1"/>
  <c r="AI60" i="26" s="1"/>
  <c r="AI62" i="26" s="1"/>
  <c r="AE45" i="26"/>
  <c r="AE54" i="26" s="1"/>
  <c r="AE56" i="26" s="1"/>
  <c r="AE58" i="26" s="1"/>
  <c r="AE60" i="26" s="1"/>
  <c r="AE62" i="26" s="1"/>
  <c r="AA45" i="26"/>
  <c r="AA54" i="26" s="1"/>
  <c r="AA56" i="26" s="1"/>
  <c r="AA58" i="26" s="1"/>
  <c r="AA60" i="26" s="1"/>
  <c r="AA62" i="26" s="1"/>
  <c r="U45" i="26"/>
  <c r="U54" i="26" s="1"/>
  <c r="U56" i="26" s="1"/>
  <c r="U58" i="26" s="1"/>
  <c r="U60" i="26" s="1"/>
  <c r="U62" i="26" s="1"/>
  <c r="Q45" i="26"/>
  <c r="Q54" i="26" s="1"/>
  <c r="Q56" i="26" s="1"/>
  <c r="Q58" i="26" s="1"/>
  <c r="Q60" i="26" s="1"/>
  <c r="Q62" i="26" s="1"/>
  <c r="M39" i="26"/>
  <c r="M45" i="26"/>
  <c r="M54" i="26" s="1"/>
  <c r="M56" i="26" s="1"/>
  <c r="M58" i="26" s="1"/>
  <c r="M60" i="26" s="1"/>
  <c r="M62" i="26" s="1"/>
  <c r="BK24" i="23"/>
  <c r="BC24" i="23"/>
  <c r="BC26" i="23" s="1"/>
  <c r="BC36" i="23" s="1"/>
  <c r="BC38" i="23" s="1"/>
  <c r="BC40" i="23" s="1"/>
  <c r="BG24" i="23"/>
  <c r="BG26" i="23" s="1"/>
  <c r="BG36" i="23" s="1"/>
  <c r="BG38" i="23" s="1"/>
  <c r="BG40" i="23" s="1"/>
  <c r="BK26" i="23"/>
  <c r="BK36" i="23" s="1"/>
  <c r="BK38" i="23" s="1"/>
  <c r="BK40" i="23" s="1"/>
  <c r="AW26" i="23"/>
  <c r="AW36" i="23" s="1"/>
  <c r="AW38" i="23" s="1"/>
  <c r="AW40" i="23" s="1"/>
  <c r="AO26" i="23"/>
  <c r="AO36" i="23" s="1"/>
  <c r="AO38" i="23" s="1"/>
  <c r="AO40" i="23" s="1"/>
  <c r="AA26" i="23"/>
  <c r="U36" i="23"/>
  <c r="U38" i="23" s="1"/>
  <c r="U40" i="23" s="1"/>
  <c r="Q26" i="23"/>
  <c r="BS34" i="23"/>
  <c r="BO34" i="23"/>
  <c r="BM34" i="23"/>
  <c r="BI34" i="23"/>
  <c r="BE34" i="23"/>
  <c r="BA34" i="23"/>
  <c r="AY34" i="23"/>
  <c r="AU34" i="23"/>
  <c r="AQ34" i="23"/>
  <c r="AM34" i="23"/>
  <c r="AK34" i="23"/>
  <c r="AG34" i="23"/>
  <c r="AC34" i="23"/>
  <c r="Y34" i="23"/>
  <c r="W34" i="23"/>
  <c r="S34" i="23"/>
  <c r="O34" i="23"/>
  <c r="M34" i="23"/>
  <c r="K34" i="23"/>
  <c r="I34" i="23"/>
  <c r="G34" i="23"/>
  <c r="E34" i="23"/>
  <c r="BS24" i="23"/>
  <c r="BI24" i="23"/>
  <c r="BI26" i="23" s="1"/>
  <c r="BE24" i="23"/>
  <c r="BE26" i="23" s="1"/>
  <c r="BE36" i="23" s="1"/>
  <c r="BE38" i="23" s="1"/>
  <c r="BE40" i="23" s="1"/>
  <c r="AU24" i="23"/>
  <c r="AQ24" i="23"/>
  <c r="AG24" i="23"/>
  <c r="AG26" i="23" s="1"/>
  <c r="AC24" i="23"/>
  <c r="AC26" i="23" s="1"/>
  <c r="AC36" i="23" s="1"/>
  <c r="AC38" i="23" s="1"/>
  <c r="AC40" i="23" s="1"/>
  <c r="S24" i="23"/>
  <c r="O24" i="23"/>
  <c r="M24" i="23"/>
  <c r="BO24" i="23"/>
  <c r="BO26" i="23" s="1"/>
  <c r="BO36" i="23" s="1"/>
  <c r="BO38" i="23" s="1"/>
  <c r="BO40" i="23" s="1"/>
  <c r="BM24" i="23"/>
  <c r="BA24" i="23"/>
  <c r="AY24" i="23"/>
  <c r="AY26" i="23" s="1"/>
  <c r="AY36" i="23" s="1"/>
  <c r="AY38" i="23" s="1"/>
  <c r="AY40" i="23" s="1"/>
  <c r="AM24" i="23"/>
  <c r="AM26" i="23" s="1"/>
  <c r="AM36" i="23" s="1"/>
  <c r="AM38" i="23" s="1"/>
  <c r="AM40" i="23" s="1"/>
  <c r="AK24" i="23"/>
  <c r="Y24" i="23"/>
  <c r="W24" i="23"/>
  <c r="W26" i="23" s="1"/>
  <c r="W36" i="23" s="1"/>
  <c r="W38" i="23" s="1"/>
  <c r="W40" i="23" s="1"/>
  <c r="K24" i="23"/>
  <c r="K26" i="23" s="1"/>
  <c r="K36" i="23" s="1"/>
  <c r="K38" i="23" s="1"/>
  <c r="K40" i="23" s="1"/>
  <c r="I24" i="23"/>
  <c r="G24" i="23"/>
  <c r="E24" i="23"/>
  <c r="E26" i="23" s="1"/>
  <c r="E36" i="23" s="1"/>
  <c r="E38" i="23" s="1"/>
  <c r="E40" i="23" s="1"/>
  <c r="BS12" i="23"/>
  <c r="BS26" i="23" s="1"/>
  <c r="BS36" i="23" s="1"/>
  <c r="BS38" i="23" s="1"/>
  <c r="BS40" i="23" s="1"/>
  <c r="BI12" i="23"/>
  <c r="BE12" i="23"/>
  <c r="AU12" i="23"/>
  <c r="AQ12" i="23"/>
  <c r="AG12" i="23"/>
  <c r="AC12" i="23"/>
  <c r="S12" i="23"/>
  <c r="O12" i="23"/>
  <c r="M12" i="23"/>
  <c r="BO12" i="23"/>
  <c r="BM12" i="23"/>
  <c r="BA12" i="23"/>
  <c r="AY12" i="23"/>
  <c r="AM12" i="23"/>
  <c r="AK12" i="23"/>
  <c r="AK26" i="23" s="1"/>
  <c r="AK36" i="23" s="1"/>
  <c r="AK38" i="23" s="1"/>
  <c r="AK40" i="23" s="1"/>
  <c r="Y12" i="23"/>
  <c r="W12" i="23"/>
  <c r="K12" i="23"/>
  <c r="I12" i="23"/>
  <c r="I26" i="23" s="1"/>
  <c r="I36" i="23" s="1"/>
  <c r="I38" i="23" s="1"/>
  <c r="I40" i="23" s="1"/>
  <c r="G12" i="23"/>
  <c r="E12" i="23"/>
  <c r="AK69" i="28" l="1"/>
  <c r="AC69" i="28"/>
  <c r="U69" i="28"/>
  <c r="BI36" i="23"/>
  <c r="BI38" i="23" s="1"/>
  <c r="BI40" i="23" s="1"/>
  <c r="G26" i="23"/>
  <c r="G36" i="23" s="1"/>
  <c r="G38" i="23" s="1"/>
  <c r="G40" i="23" s="1"/>
  <c r="Y26" i="23"/>
  <c r="Y36" i="23" s="1"/>
  <c r="Y38" i="23" s="1"/>
  <c r="Y40" i="23" s="1"/>
  <c r="O26" i="23"/>
  <c r="O36" i="23" s="1"/>
  <c r="O38" i="23" s="1"/>
  <c r="O40" i="23" s="1"/>
  <c r="AQ26" i="23"/>
  <c r="AQ36" i="23" s="1"/>
  <c r="AQ38" i="23" s="1"/>
  <c r="AQ40" i="23" s="1"/>
  <c r="AS36" i="23"/>
  <c r="AS38" i="23" s="1"/>
  <c r="AS40" i="23" s="1"/>
  <c r="BM26" i="23"/>
  <c r="BM36" i="23" s="1"/>
  <c r="BM38" i="23" s="1"/>
  <c r="BM40" i="23" s="1"/>
  <c r="S26" i="23"/>
  <c r="S36" i="23" s="1"/>
  <c r="S38" i="23" s="1"/>
  <c r="S40" i="23" s="1"/>
  <c r="AU26" i="23"/>
  <c r="AU36" i="23" s="1"/>
  <c r="AU38" i="23" s="1"/>
  <c r="AU40" i="23" s="1"/>
  <c r="AG36" i="23"/>
  <c r="AG38" i="23" s="1"/>
  <c r="AG40" i="23" s="1"/>
  <c r="BA26" i="23"/>
  <c r="BA36" i="23" s="1"/>
  <c r="BA38" i="23" s="1"/>
  <c r="BA40" i="23" s="1"/>
  <c r="M26" i="23"/>
  <c r="M36" i="23" s="1"/>
  <c r="M38" i="23" s="1"/>
  <c r="M40" i="23" s="1"/>
  <c r="AA36" i="23"/>
  <c r="AA38" i="23" s="1"/>
  <c r="AA40" i="23" s="1"/>
  <c r="Q36" i="23"/>
  <c r="Q38" i="23" s="1"/>
  <c r="Q40" i="23" s="1"/>
  <c r="G28" i="28"/>
  <c r="G69" i="28" s="1"/>
  <c r="O28" i="28"/>
  <c r="O69" i="28" s="1"/>
  <c r="AQ64" i="28"/>
  <c r="AM64" i="28"/>
  <c r="K69" i="28"/>
  <c r="AI28" i="28"/>
  <c r="AI69" i="28" s="1"/>
  <c r="AO69" i="28"/>
  <c r="AQ28" i="28"/>
  <c r="Y69" i="28"/>
  <c r="AW64" i="28"/>
  <c r="AW69" i="28" s="1"/>
  <c r="AM28" i="28"/>
  <c r="AM69" i="28" l="1"/>
  <c r="AQ69" i="28"/>
</calcChain>
</file>

<file path=xl/sharedStrings.xml><?xml version="1.0" encoding="utf-8"?>
<sst xmlns="http://schemas.openxmlformats.org/spreadsheetml/2006/main" count="496" uniqueCount="115">
  <si>
    <t>UNITED STATES CELLULAR CORPORATION</t>
  </si>
  <si>
    <t>CONSOLIDATED STATEMENT OF OPERATIONS HIGHLIGHTS</t>
  </si>
  <si>
    <t>(Unaudited, dollars and shares in thousands, except per share amounts)</t>
  </si>
  <si>
    <t>Service</t>
  </si>
  <si>
    <t>Equipment sales</t>
  </si>
  <si>
    <t>Total operating revenues</t>
  </si>
  <si>
    <t>System operations (excluding Depreciation,</t>
  </si>
  <si>
    <t>amortization and accretion reported below)</t>
  </si>
  <si>
    <t>Cost of equipment sold</t>
  </si>
  <si>
    <t>Selling, general and administrative</t>
  </si>
  <si>
    <t>Depreciation, amortization and accretion</t>
  </si>
  <si>
    <t>Total operating expenses</t>
  </si>
  <si>
    <t>Equity in earnings of unconsolidated entities</t>
  </si>
  <si>
    <t>Interest and dividend income</t>
  </si>
  <si>
    <t>Interest expense</t>
  </si>
  <si>
    <t>Other, net</t>
  </si>
  <si>
    <t>Total investment and other income (expense)</t>
  </si>
  <si>
    <t>Income tax expense</t>
  </si>
  <si>
    <t>TELEPHONE AND DATA SYSTEMS, INC.</t>
  </si>
  <si>
    <t>U.S. Cellular</t>
  </si>
  <si>
    <t>TDS Telecom</t>
  </si>
  <si>
    <t>All Other (1)</t>
  </si>
  <si>
    <t>Expenses excluding depreciation, amortization and accretion</t>
  </si>
  <si>
    <t>Expenses excluding depreciation and amortization</t>
  </si>
  <si>
    <t>Depreciation and amortization</t>
  </si>
  <si>
    <t>Extraordinary item, net of taxes</t>
  </si>
  <si>
    <t>Preferred dividend requirement</t>
  </si>
  <si>
    <t>Net income available to common shareholders</t>
  </si>
  <si>
    <t>Net Income before extraordinary item attributable to</t>
  </si>
  <si>
    <t>TDS shareholders</t>
  </si>
  <si>
    <t>Extraordinary item</t>
  </si>
  <si>
    <t>Cost of services and products</t>
  </si>
  <si>
    <t>Selling, general and administratvie expenses</t>
  </si>
  <si>
    <t>Loss on asset disposals</t>
  </si>
  <si>
    <t>Ended</t>
  </si>
  <si>
    <t>Three Months</t>
  </si>
  <si>
    <t>March 31,</t>
  </si>
  <si>
    <t>Six Months</t>
  </si>
  <si>
    <t>June 30,</t>
  </si>
  <si>
    <t>Nine Months</t>
  </si>
  <si>
    <t>Operating Revenues</t>
  </si>
  <si>
    <t>Operating Expenses</t>
  </si>
  <si>
    <t>Operating Income</t>
  </si>
  <si>
    <t>Total TDS Telecom Operating Income</t>
  </si>
  <si>
    <t>Dec.31,</t>
  </si>
  <si>
    <t>Intercompany Revenues</t>
  </si>
  <si>
    <t>Intercompany Expenses</t>
  </si>
  <si>
    <t>Operating Income(Loss)</t>
  </si>
  <si>
    <t>Operating Income/(Loss)</t>
  </si>
  <si>
    <t>Investment and Other Income (Expense)</t>
  </si>
  <si>
    <t>Income before Income Taxes</t>
  </si>
  <si>
    <t>TDS TELECOM HIGHLIGHTS</t>
  </si>
  <si>
    <t>Basic Weighted Average Shares Outstanding</t>
  </si>
  <si>
    <t>Investment and Other Income(Expense)</t>
  </si>
  <si>
    <t>Sept. 30,</t>
  </si>
  <si>
    <t>Year Ended 2007</t>
  </si>
  <si>
    <t>Year Ended 2008</t>
  </si>
  <si>
    <t>Year Ended 2009</t>
  </si>
  <si>
    <t>Year Ended 2010</t>
  </si>
  <si>
    <t>Dec. 31,</t>
  </si>
  <si>
    <t>Year Ended 2011</t>
  </si>
  <si>
    <t>U.S. Cellular Shareholders</t>
  </si>
  <si>
    <t>Diluted Weighted Average Shares Outstanding</t>
  </si>
  <si>
    <t>Residential</t>
  </si>
  <si>
    <t>Commercial</t>
  </si>
  <si>
    <t>Wholesale</t>
  </si>
  <si>
    <t>Income (loss) before extraordinary item</t>
  </si>
  <si>
    <t>Net income (loss)</t>
  </si>
  <si>
    <t>Net income (loss) attributable to TDS shareholders</t>
  </si>
  <si>
    <t>Net income (loss) available to common shareholders</t>
  </si>
  <si>
    <t>Basic weighted average shares outstanding</t>
  </si>
  <si>
    <t>Basic earnings (loss) per share attributable to TDS shareholders</t>
  </si>
  <si>
    <t>Net income before extraordinary item attributable to</t>
  </si>
  <si>
    <t>Diluted weighted average shares outstanding</t>
  </si>
  <si>
    <t>Diluted earnings (loss) per share attributable to TDS shareholders</t>
  </si>
  <si>
    <t>(1) Consists of Suttle-Straus and Airadigm (as of September 23, 2011), which</t>
  </si>
  <si>
    <t>represents TDS' Non-Reportable Segment, corporate operations and</t>
  </si>
  <si>
    <t>intercompany eliminations between U.S. Cellular, TDS Telecom and</t>
  </si>
  <si>
    <t>corporate investments.</t>
  </si>
  <si>
    <t>Loss on impairment of assets</t>
  </si>
  <si>
    <t>(Gain) loss on asset disposals and exchanges, net</t>
  </si>
  <si>
    <t>Year Ended 2012</t>
  </si>
  <si>
    <t>(Gain) loss on sale of business and other exit costs, net</t>
  </si>
  <si>
    <t>Year Ended 2013</t>
  </si>
  <si>
    <t>Net Income (loss) Attributable to U.S. Cellular Shareholders</t>
  </si>
  <si>
    <t>Income (loss) before Income Taxes</t>
  </si>
  <si>
    <t>Basic Earnings (loss) Per Share Attributable to</t>
  </si>
  <si>
    <t>Diluted Earnings (loss) Per Share Attributable to</t>
  </si>
  <si>
    <t>U.S Cellular</t>
  </si>
  <si>
    <t>(Gain) loss on asset disposals, net</t>
  </si>
  <si>
    <t>Wireline</t>
  </si>
  <si>
    <t>Cable</t>
  </si>
  <si>
    <t>Gain (loss) on sale of investments</t>
  </si>
  <si>
    <t>HMS</t>
  </si>
  <si>
    <t>(Gain) loss on sale on license sales and exchanges</t>
  </si>
  <si>
    <t>(Gain) loss on license sales and exchanges</t>
  </si>
  <si>
    <t>Equipment Sales</t>
  </si>
  <si>
    <t xml:space="preserve">       Total Service Revenues</t>
  </si>
  <si>
    <t>Service revenues</t>
  </si>
  <si>
    <t xml:space="preserve">Equipment sales </t>
  </si>
  <si>
    <t>Cost of services</t>
  </si>
  <si>
    <t xml:space="preserve">       Total operating revenues</t>
  </si>
  <si>
    <t xml:space="preserve">      Total operating expenses</t>
  </si>
  <si>
    <t xml:space="preserve"> Total operating revenues</t>
  </si>
  <si>
    <t>2011-2012: Presentation not adjusted for breakout of service revenue, equipment revenue and cost of equipment sold</t>
  </si>
  <si>
    <t>K:\CONT\ARPT\SpecARPT\FINREP\TDS\Investor Rel\[2014 TDS USM Telecom IS linked.xlsx]Telecom</t>
  </si>
  <si>
    <t>Selling, general and administrative expenses</t>
  </si>
  <si>
    <t>.</t>
  </si>
  <si>
    <t>2013-Forward: Presentation adjusted for breakout of service revenue, equipment revenue and cost of equipment sold</t>
  </si>
  <si>
    <t>Less: Net income (loss) attributable to noncontrolling interests, net of tax</t>
  </si>
  <si>
    <t>Operating Income (Loss)</t>
  </si>
  <si>
    <t>Gain (loss) on investments</t>
  </si>
  <si>
    <t>(Gain) Loss on asset disposals</t>
  </si>
  <si>
    <t>Year Ended 2014</t>
  </si>
  <si>
    <t>Year Ended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</si>
</sst>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7" formatCode="&quot;$&quot;#,##0.00_);\(&quot;$&quot;#,##0.0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/dd/yy_)"/>
    <numFmt numFmtId="165" formatCode="_(* #,##0_);_(* \(#,##0\);_(* &quot;--- &quot;_);_(@_)"/>
    <numFmt numFmtId="166" formatCode="_(* #,##0_);_(* \(#,##0\);_(* &quot;-&quot;??_);_(@_)"/>
    <numFmt numFmtId="167" formatCode="_(&quot;$&quot;* #,##0_);_(&quot;$&quot;* \(#,##0\);_(&quot;$&quot;* &quot;-&quot;??_);_(@_)"/>
    <numFmt numFmtId="168" formatCode="_(* #,##0.00_);_(* \(#,##0.00\);_(* &quot;--- &quot;_);_(@_)"/>
    <numFmt numFmtId="169" formatCode="_(&quot;$&quot;* #,##0.00_);_(&quot;$&quot;* \(#,##0.00\);_(&quot;$&quot;* &quot;---&quot;??_);_(@_)"/>
    <numFmt numFmtId="170" formatCode="_(&quot;$&quot;* #,##0.00_);_(&quot;$&quot;* \(#,##0.00\);_(&quot;$&quot;* &quot;---&quot;_);_(@_)"/>
  </numFmts>
  <fonts count="14">
    <font>
      <sz val="10"/>
      <name val="Arial"/>
    </font>
    <font>
      <sz val="10"/>
      <name val="Arial"/>
      <family val="2"/>
    </font>
    <font>
      <sz val="10"/>
      <color indexed="8"/>
      <name val="Arial MT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color indexed="10"/>
      <name val="Calibri"/>
      <family val="2"/>
      <scheme val="minor"/>
    </font>
    <font>
      <sz val="11"/>
      <color rgb="FF0000FF"/>
      <name val="Calibri"/>
      <family val="2"/>
      <scheme val="minor"/>
    </font>
    <font>
      <sz val="11"/>
      <color indexed="48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00FF"/>
      <name val="Calibri"/>
      <family val="2"/>
      <scheme val="minor"/>
    </font>
    <font>
      <b/>
      <sz val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EDD3B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2">
    <xf numFmtId="0" fontId="0" fillId="0" borderId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3" fillId="0" borderId="0"/>
    <xf numFmtId="37" fontId="2" fillId="0" borderId="0"/>
    <xf numFmtId="37" fontId="2" fillId="0" borderId="0"/>
    <xf numFmtId="9" fontId="3" fillId="0" borderId="0" applyFont="0" applyFill="0" applyBorder="0" applyAlignment="0" applyProtection="0"/>
    <xf numFmtId="0" fontId="1" fillId="0" borderId="0"/>
  </cellStyleXfs>
  <cellXfs count="411">
    <xf numFmtId="0" fontId="0" fillId="0" borderId="0" xfId="0"/>
    <xf numFmtId="0" fontId="5" fillId="0" borderId="0" xfId="7" applyFont="1" applyFill="1" applyBorder="1"/>
    <xf numFmtId="0" fontId="5" fillId="0" borderId="0" xfId="7" quotePrefix="1" applyFont="1" applyFill="1" applyBorder="1" applyAlignment="1">
      <alignment horizontal="left"/>
    </xf>
    <xf numFmtId="0" fontId="6" fillId="0" borderId="0" xfId="7" applyFont="1" applyFill="1" applyBorder="1"/>
    <xf numFmtId="0" fontId="7" fillId="0" borderId="0" xfId="0" applyFont="1" applyFill="1" applyBorder="1" applyAlignment="1">
      <alignment horizontal="left"/>
    </xf>
    <xf numFmtId="0" fontId="7" fillId="0" borderId="0" xfId="0" applyFont="1" applyFill="1" applyBorder="1" applyAlignment="1"/>
    <xf numFmtId="0" fontId="7" fillId="0" borderId="0" xfId="0" applyFont="1" applyFill="1" applyBorder="1"/>
    <xf numFmtId="1" fontId="5" fillId="0" borderId="0" xfId="0" applyNumberFormat="1" applyFont="1" applyFill="1" applyBorder="1" applyAlignment="1">
      <alignment horizontal="center"/>
    </xf>
    <xf numFmtId="0" fontId="5" fillId="0" borderId="0" xfId="0" applyFont="1" applyFill="1" applyBorder="1"/>
    <xf numFmtId="0" fontId="6" fillId="0" borderId="0" xfId="0" applyFont="1" applyFill="1" applyBorder="1" applyAlignment="1">
      <alignment horizontal="center"/>
    </xf>
    <xf numFmtId="0" fontId="6" fillId="0" borderId="0" xfId="0" applyFont="1" applyFill="1" applyBorder="1"/>
    <xf numFmtId="0" fontId="6" fillId="0" borderId="2" xfId="0" applyFont="1" applyFill="1" applyBorder="1"/>
    <xf numFmtId="167" fontId="5" fillId="0" borderId="0" xfId="6" applyNumberFormat="1" applyFont="1" applyFill="1" applyBorder="1"/>
    <xf numFmtId="1" fontId="5" fillId="0" borderId="0" xfId="0" applyNumberFormat="1" applyFont="1" applyFill="1" applyBorder="1" applyAlignment="1">
      <alignment horizontal="left"/>
    </xf>
    <xf numFmtId="167" fontId="5" fillId="0" borderId="0" xfId="6" applyNumberFormat="1" applyFont="1" applyFill="1" applyBorder="1" applyAlignment="1">
      <alignment horizontal="left"/>
    </xf>
    <xf numFmtId="167" fontId="5" fillId="0" borderId="0" xfId="6" applyNumberFormat="1" applyFont="1" applyFill="1" applyBorder="1" applyAlignment="1">
      <alignment horizontal="right"/>
    </xf>
    <xf numFmtId="167" fontId="6" fillId="0" borderId="0" xfId="6" applyNumberFormat="1" applyFont="1" applyFill="1" applyBorder="1"/>
    <xf numFmtId="166" fontId="5" fillId="0" borderId="0" xfId="3" applyNumberFormat="1" applyFont="1" applyFill="1" applyBorder="1" applyAlignment="1">
      <alignment horizontal="right"/>
    </xf>
    <xf numFmtId="166" fontId="6" fillId="0" borderId="0" xfId="3" applyNumberFormat="1" applyFont="1" applyFill="1" applyBorder="1"/>
    <xf numFmtId="167" fontId="7" fillId="0" borderId="0" xfId="6" applyNumberFormat="1" applyFont="1" applyFill="1" applyBorder="1"/>
    <xf numFmtId="167" fontId="7" fillId="0" borderId="0" xfId="6" applyNumberFormat="1" applyFont="1" applyFill="1" applyBorder="1" applyAlignment="1">
      <alignment horizontal="center"/>
    </xf>
    <xf numFmtId="167" fontId="7" fillId="0" borderId="0" xfId="6" applyNumberFormat="1" applyFont="1" applyFill="1" applyBorder="1" applyAlignment="1"/>
    <xf numFmtId="166" fontId="6" fillId="0" borderId="0" xfId="3" applyNumberFormat="1" applyFont="1" applyFill="1" applyBorder="1" applyAlignment="1">
      <alignment horizontal="right"/>
    </xf>
    <xf numFmtId="166" fontId="6" fillId="0" borderId="0" xfId="3" applyNumberFormat="1" applyFont="1" applyFill="1" applyBorder="1" applyAlignment="1">
      <alignment horizontal="center"/>
    </xf>
    <xf numFmtId="0" fontId="7" fillId="0" borderId="0" xfId="0" quotePrefix="1" applyFont="1" applyFill="1" applyBorder="1" applyAlignment="1">
      <alignment horizontal="left"/>
    </xf>
    <xf numFmtId="1" fontId="5" fillId="0" borderId="0" xfId="0" applyNumberFormat="1" applyFont="1" applyFill="1" applyBorder="1" applyAlignment="1"/>
    <xf numFmtId="1" fontId="5" fillId="0" borderId="0" xfId="0" quotePrefix="1" applyNumberFormat="1" applyFont="1" applyFill="1" applyBorder="1" applyAlignment="1">
      <alignment horizontal="left"/>
    </xf>
    <xf numFmtId="0" fontId="5" fillId="0" borderId="0" xfId="0" quotePrefix="1" applyFont="1" applyFill="1" applyBorder="1" applyAlignment="1">
      <alignment horizontal="left"/>
    </xf>
    <xf numFmtId="167" fontId="8" fillId="0" borderId="0" xfId="6" quotePrefix="1" applyNumberFormat="1" applyFont="1" applyFill="1" applyBorder="1" applyAlignment="1">
      <alignment horizontal="left"/>
    </xf>
    <xf numFmtId="167" fontId="5" fillId="0" borderId="0" xfId="6" applyNumberFormat="1" applyFont="1" applyFill="1" applyBorder="1" applyAlignment="1">
      <alignment horizontal="center"/>
    </xf>
    <xf numFmtId="0" fontId="8" fillId="0" borderId="0" xfId="0" quotePrefix="1" applyFont="1" applyFill="1" applyBorder="1" applyAlignment="1">
      <alignment horizontal="left"/>
    </xf>
    <xf numFmtId="1" fontId="7" fillId="0" borderId="0" xfId="0" applyNumberFormat="1" applyFont="1" applyFill="1" applyBorder="1" applyAlignment="1"/>
    <xf numFmtId="167" fontId="7" fillId="0" borderId="0" xfId="6" applyNumberFormat="1" applyFont="1" applyFill="1" applyBorder="1" applyAlignment="1">
      <alignment horizontal="left"/>
    </xf>
    <xf numFmtId="167" fontId="6" fillId="0" borderId="0" xfId="6" applyNumberFormat="1" applyFont="1" applyFill="1" applyBorder="1" applyAlignment="1">
      <alignment horizontal="right"/>
    </xf>
    <xf numFmtId="7" fontId="5" fillId="0" borderId="0" xfId="6" applyNumberFormat="1" applyFont="1" applyFill="1" applyBorder="1" applyAlignment="1">
      <alignment horizontal="right"/>
    </xf>
    <xf numFmtId="169" fontId="5" fillId="0" borderId="0" xfId="6" applyNumberFormat="1" applyFont="1" applyFill="1" applyBorder="1" applyAlignment="1">
      <alignment horizontal="right"/>
    </xf>
    <xf numFmtId="44" fontId="6" fillId="0" borderId="0" xfId="6" applyFont="1" applyFill="1" applyBorder="1"/>
    <xf numFmtId="44" fontId="6" fillId="0" borderId="0" xfId="6" applyNumberFormat="1" applyFont="1" applyFill="1" applyBorder="1"/>
    <xf numFmtId="44" fontId="6" fillId="0" borderId="0" xfId="3" applyNumberFormat="1" applyFont="1" applyFill="1" applyBorder="1"/>
    <xf numFmtId="169" fontId="6" fillId="0" borderId="0" xfId="0" applyNumberFormat="1" applyFont="1" applyFill="1" applyBorder="1" applyAlignment="1">
      <alignment horizontal="center"/>
    </xf>
    <xf numFmtId="168" fontId="5" fillId="0" borderId="0" xfId="6" applyNumberFormat="1" applyFont="1" applyFill="1" applyBorder="1" applyAlignment="1">
      <alignment horizontal="right"/>
    </xf>
    <xf numFmtId="165" fontId="5" fillId="0" borderId="0" xfId="3" applyNumberFormat="1" applyFont="1" applyFill="1" applyBorder="1" applyAlignment="1">
      <alignment horizontal="right"/>
    </xf>
    <xf numFmtId="165" fontId="6" fillId="0" borderId="0" xfId="3" applyNumberFormat="1" applyFont="1" applyFill="1" applyBorder="1" applyAlignment="1">
      <alignment horizontal="right"/>
    </xf>
    <xf numFmtId="169" fontId="6" fillId="0" borderId="0" xfId="6" applyNumberFormat="1" applyFont="1" applyFill="1" applyBorder="1" applyAlignment="1">
      <alignment horizontal="right"/>
    </xf>
    <xf numFmtId="44" fontId="5" fillId="0" borderId="0" xfId="6" applyFont="1" applyFill="1" applyBorder="1" applyAlignment="1">
      <alignment horizontal="right"/>
    </xf>
    <xf numFmtId="44" fontId="6" fillId="0" borderId="0" xfId="6" applyNumberFormat="1" applyFont="1" applyFill="1" applyBorder="1" applyAlignment="1">
      <alignment horizontal="center"/>
    </xf>
    <xf numFmtId="44" fontId="6" fillId="0" borderId="0" xfId="6" applyFont="1" applyFill="1" applyBorder="1" applyAlignment="1">
      <alignment horizontal="center"/>
    </xf>
    <xf numFmtId="44" fontId="6" fillId="0" borderId="0" xfId="4" applyFont="1" applyFill="1" applyBorder="1" applyAlignment="1">
      <alignment horizontal="center"/>
    </xf>
    <xf numFmtId="44" fontId="5" fillId="0" borderId="0" xfId="0" applyNumberFormat="1" applyFont="1" applyFill="1" applyBorder="1" applyAlignment="1">
      <alignment horizontal="right"/>
    </xf>
    <xf numFmtId="0" fontId="10" fillId="0" borderId="0" xfId="0" applyFont="1" applyFill="1" applyBorder="1"/>
    <xf numFmtId="0" fontId="6" fillId="0" borderId="1" xfId="0" applyFont="1" applyFill="1" applyBorder="1"/>
    <xf numFmtId="0" fontId="9" fillId="0" borderId="0" xfId="0" applyFont="1" applyFill="1" applyBorder="1"/>
    <xf numFmtId="1" fontId="9" fillId="0" borderId="0" xfId="0" applyNumberFormat="1" applyFont="1" applyFill="1" applyBorder="1" applyAlignment="1">
      <alignment horizontal="left"/>
    </xf>
    <xf numFmtId="0" fontId="9" fillId="0" borderId="0" xfId="0" quotePrefix="1" applyFont="1" applyFill="1" applyBorder="1" applyAlignment="1">
      <alignment horizontal="left"/>
    </xf>
    <xf numFmtId="0" fontId="7" fillId="0" borderId="0" xfId="7" applyFont="1" applyFill="1" applyBorder="1" applyAlignment="1"/>
    <xf numFmtId="0" fontId="11" fillId="0" borderId="0" xfId="7" applyFont="1" applyFill="1" applyBorder="1"/>
    <xf numFmtId="1" fontId="6" fillId="0" borderId="0" xfId="7" applyNumberFormat="1" applyFont="1" applyFill="1" applyBorder="1" applyAlignment="1">
      <alignment horizontal="center"/>
    </xf>
    <xf numFmtId="0" fontId="6" fillId="0" borderId="0" xfId="7" applyFont="1" applyFill="1" applyBorder="1" applyAlignment="1">
      <alignment horizontal="center"/>
    </xf>
    <xf numFmtId="1" fontId="11" fillId="0" borderId="0" xfId="7" applyNumberFormat="1" applyFont="1" applyFill="1" applyBorder="1" applyAlignment="1">
      <alignment horizontal="left"/>
    </xf>
    <xf numFmtId="1" fontId="6" fillId="0" borderId="0" xfId="7" applyNumberFormat="1" applyFont="1" applyFill="1" applyBorder="1" applyAlignment="1">
      <alignment horizontal="left"/>
    </xf>
    <xf numFmtId="166" fontId="6" fillId="0" borderId="0" xfId="2" applyNumberFormat="1" applyFont="1" applyFill="1" applyBorder="1"/>
    <xf numFmtId="167" fontId="6" fillId="0" borderId="0" xfId="5" applyNumberFormat="1" applyFont="1" applyFill="1" applyBorder="1"/>
    <xf numFmtId="167" fontId="6" fillId="0" borderId="0" xfId="5" applyNumberFormat="1" applyFont="1" applyFill="1" applyBorder="1" applyAlignment="1">
      <alignment horizontal="left"/>
    </xf>
    <xf numFmtId="1" fontId="6" fillId="0" borderId="0" xfId="7" applyNumberFormat="1" applyFont="1" applyFill="1" applyBorder="1" applyAlignment="1"/>
    <xf numFmtId="166" fontId="6" fillId="0" borderId="0" xfId="2" applyNumberFormat="1" applyFont="1" applyFill="1" applyBorder="1" applyAlignment="1"/>
    <xf numFmtId="1" fontId="11" fillId="0" borderId="0" xfId="7" applyNumberFormat="1" applyFont="1" applyFill="1" applyBorder="1" applyAlignment="1"/>
    <xf numFmtId="167" fontId="11" fillId="0" borderId="0" xfId="5" applyNumberFormat="1" applyFont="1" applyFill="1" applyBorder="1" applyAlignment="1">
      <alignment horizontal="left"/>
    </xf>
    <xf numFmtId="166" fontId="6" fillId="0" borderId="0" xfId="2" applyNumberFormat="1" applyFont="1" applyFill="1" applyBorder="1" applyAlignment="1">
      <alignment horizontal="left"/>
    </xf>
    <xf numFmtId="1" fontId="6" fillId="0" borderId="0" xfId="7" quotePrefix="1" applyNumberFormat="1" applyFont="1" applyFill="1" applyBorder="1" applyAlignment="1">
      <alignment horizontal="left"/>
    </xf>
    <xf numFmtId="0" fontId="6" fillId="0" borderId="0" xfId="7" quotePrefix="1" applyFont="1" applyFill="1" applyBorder="1" applyAlignment="1">
      <alignment horizontal="left"/>
    </xf>
    <xf numFmtId="0" fontId="11" fillId="0" borderId="0" xfId="7" applyFont="1" applyFill="1" applyBorder="1" applyAlignment="1">
      <alignment horizontal="left"/>
    </xf>
    <xf numFmtId="167" fontId="6" fillId="0" borderId="0" xfId="5" quotePrefix="1" applyNumberFormat="1" applyFont="1" applyFill="1" applyBorder="1" applyAlignment="1">
      <alignment horizontal="left"/>
    </xf>
    <xf numFmtId="0" fontId="6" fillId="0" borderId="0" xfId="7" applyFont="1" applyFill="1" applyBorder="1" applyAlignment="1">
      <alignment horizontal="left"/>
    </xf>
    <xf numFmtId="166" fontId="6" fillId="0" borderId="0" xfId="2" applyNumberFormat="1" applyFont="1" applyFill="1" applyBorder="1" applyAlignment="1">
      <alignment horizontal="center"/>
    </xf>
    <xf numFmtId="166" fontId="9" fillId="0" borderId="0" xfId="2" applyNumberFormat="1" applyFont="1" applyFill="1" applyBorder="1"/>
    <xf numFmtId="166" fontId="6" fillId="0" borderId="1" xfId="2" applyNumberFormat="1" applyFont="1" applyFill="1" applyBorder="1"/>
    <xf numFmtId="0" fontId="5" fillId="0" borderId="0" xfId="7" applyFont="1" applyFill="1" applyBorder="1" applyAlignment="1"/>
    <xf numFmtId="0" fontId="7" fillId="0" borderId="0" xfId="7" applyFont="1" applyFill="1" applyBorder="1"/>
    <xf numFmtId="1" fontId="5" fillId="0" borderId="0" xfId="7" applyNumberFormat="1" applyFont="1" applyFill="1" applyBorder="1" applyAlignment="1">
      <alignment horizontal="center"/>
    </xf>
    <xf numFmtId="166" fontId="5" fillId="0" borderId="0" xfId="2" applyNumberFormat="1" applyFont="1" applyFill="1" applyBorder="1"/>
    <xf numFmtId="167" fontId="5" fillId="0" borderId="0" xfId="5" applyNumberFormat="1" applyFont="1" applyFill="1" applyBorder="1"/>
    <xf numFmtId="1" fontId="5" fillId="0" borderId="0" xfId="7" applyNumberFormat="1" applyFont="1" applyFill="1" applyBorder="1" applyAlignment="1">
      <alignment horizontal="left"/>
    </xf>
    <xf numFmtId="167" fontId="5" fillId="0" borderId="0" xfId="5" applyNumberFormat="1" applyFont="1" applyFill="1" applyBorder="1" applyAlignment="1">
      <alignment horizontal="left"/>
    </xf>
    <xf numFmtId="167" fontId="5" fillId="0" borderId="0" xfId="5" applyNumberFormat="1" applyFont="1" applyFill="1" applyBorder="1" applyAlignment="1">
      <alignment horizontal="right"/>
    </xf>
    <xf numFmtId="167" fontId="5" fillId="0" borderId="0" xfId="5" applyNumberFormat="1" applyFont="1" applyFill="1" applyBorder="1" applyAlignment="1"/>
    <xf numFmtId="167" fontId="6" fillId="0" borderId="0" xfId="5" applyNumberFormat="1" applyFont="1" applyFill="1" applyBorder="1" applyAlignment="1"/>
    <xf numFmtId="166" fontId="5" fillId="0" borderId="0" xfId="2" applyNumberFormat="1" applyFont="1" applyFill="1" applyBorder="1" applyAlignment="1">
      <alignment horizontal="right"/>
    </xf>
    <xf numFmtId="166" fontId="5" fillId="0" borderId="0" xfId="2" applyNumberFormat="1" applyFont="1" applyFill="1" applyBorder="1" applyAlignment="1"/>
    <xf numFmtId="167" fontId="7" fillId="0" borderId="0" xfId="5" applyNumberFormat="1" applyFont="1" applyFill="1" applyBorder="1"/>
    <xf numFmtId="167" fontId="7" fillId="0" borderId="0" xfId="5" applyNumberFormat="1" applyFont="1" applyFill="1" applyBorder="1" applyAlignment="1">
      <alignment horizontal="center"/>
    </xf>
    <xf numFmtId="1" fontId="5" fillId="0" borderId="0" xfId="7" applyNumberFormat="1" applyFont="1" applyFill="1" applyBorder="1" applyAlignment="1"/>
    <xf numFmtId="0" fontId="7" fillId="0" borderId="0" xfId="7" quotePrefix="1" applyFont="1" applyFill="1" applyBorder="1" applyAlignment="1">
      <alignment horizontal="left"/>
    </xf>
    <xf numFmtId="1" fontId="5" fillId="0" borderId="0" xfId="7" quotePrefix="1" applyNumberFormat="1" applyFont="1" applyFill="1" applyBorder="1" applyAlignment="1">
      <alignment horizontal="left"/>
    </xf>
    <xf numFmtId="1" fontId="7" fillId="0" borderId="0" xfId="7" applyNumberFormat="1" applyFont="1" applyFill="1" applyBorder="1" applyAlignment="1">
      <alignment horizontal="left"/>
    </xf>
    <xf numFmtId="166" fontId="6" fillId="0" borderId="0" xfId="2" applyNumberFormat="1" applyFont="1" applyFill="1" applyBorder="1" applyAlignment="1">
      <alignment horizontal="right"/>
    </xf>
    <xf numFmtId="0" fontId="7" fillId="0" borderId="0" xfId="7" applyFont="1" applyFill="1" applyBorder="1" applyAlignment="1">
      <alignment horizontal="left"/>
    </xf>
    <xf numFmtId="167" fontId="7" fillId="0" borderId="0" xfId="5" applyNumberFormat="1" applyFont="1" applyFill="1" applyBorder="1" applyAlignment="1">
      <alignment horizontal="left"/>
    </xf>
    <xf numFmtId="167" fontId="5" fillId="0" borderId="0" xfId="5" applyNumberFormat="1" applyFont="1" applyFill="1" applyBorder="1" applyAlignment="1">
      <alignment horizontal="center"/>
    </xf>
    <xf numFmtId="167" fontId="6" fillId="0" borderId="0" xfId="5" applyNumberFormat="1" applyFont="1" applyFill="1" applyBorder="1" applyAlignment="1">
      <alignment horizontal="right"/>
    </xf>
    <xf numFmtId="42" fontId="5" fillId="0" borderId="0" xfId="7" applyNumberFormat="1" applyFont="1" applyFill="1" applyBorder="1" applyAlignment="1">
      <alignment horizontal="right"/>
    </xf>
    <xf numFmtId="42" fontId="6" fillId="0" borderId="0" xfId="7" applyNumberFormat="1" applyFont="1" applyFill="1" applyBorder="1" applyAlignment="1">
      <alignment horizontal="right"/>
    </xf>
    <xf numFmtId="165" fontId="5" fillId="0" borderId="0" xfId="2" applyNumberFormat="1" applyFont="1" applyFill="1" applyBorder="1" applyAlignment="1">
      <alignment horizontal="right"/>
    </xf>
    <xf numFmtId="165" fontId="6" fillId="0" borderId="0" xfId="2" applyNumberFormat="1" applyFont="1" applyFill="1" applyBorder="1" applyAlignment="1">
      <alignment horizontal="right"/>
    </xf>
    <xf numFmtId="7" fontId="5" fillId="0" borderId="0" xfId="5" applyNumberFormat="1" applyFont="1" applyFill="1" applyBorder="1" applyAlignment="1">
      <alignment horizontal="right"/>
    </xf>
    <xf numFmtId="7" fontId="6" fillId="0" borderId="0" xfId="5" applyNumberFormat="1" applyFont="1" applyFill="1" applyBorder="1" applyAlignment="1">
      <alignment horizontal="right"/>
    </xf>
    <xf numFmtId="170" fontId="5" fillId="0" borderId="0" xfId="7" applyNumberFormat="1" applyFont="1" applyFill="1" applyBorder="1" applyAlignment="1">
      <alignment horizontal="right"/>
    </xf>
    <xf numFmtId="170" fontId="6" fillId="0" borderId="0" xfId="7" applyNumberFormat="1" applyFont="1" applyFill="1" applyBorder="1" applyAlignment="1">
      <alignment horizontal="right"/>
    </xf>
    <xf numFmtId="44" fontId="5" fillId="0" borderId="0" xfId="5" applyFont="1" applyFill="1" applyBorder="1" applyAlignment="1">
      <alignment horizontal="right"/>
    </xf>
    <xf numFmtId="44" fontId="5" fillId="0" borderId="0" xfId="7" applyNumberFormat="1" applyFont="1" applyFill="1" applyBorder="1" applyAlignment="1">
      <alignment horizontal="right"/>
    </xf>
    <xf numFmtId="0" fontId="6" fillId="0" borderId="0" xfId="0" applyFont="1" applyFill="1" applyBorder="1" applyAlignment="1"/>
    <xf numFmtId="0" fontId="5" fillId="0" borderId="0" xfId="0" applyFont="1" applyFill="1" applyBorder="1" applyAlignment="1"/>
    <xf numFmtId="0" fontId="9" fillId="0" borderId="0" xfId="0" applyFont="1" applyFill="1" applyBorder="1" applyAlignment="1"/>
    <xf numFmtId="0" fontId="10" fillId="0" borderId="0" xfId="0" applyFont="1" applyFill="1" applyBorder="1" applyAlignment="1"/>
    <xf numFmtId="167" fontId="6" fillId="0" borderId="0" xfId="4" applyNumberFormat="1" applyFont="1" applyFill="1" applyBorder="1"/>
    <xf numFmtId="167" fontId="11" fillId="0" borderId="0" xfId="6" applyNumberFormat="1" applyFont="1" applyFill="1" applyBorder="1"/>
    <xf numFmtId="44" fontId="9" fillId="0" borderId="0" xfId="0" applyNumberFormat="1" applyFont="1" applyFill="1" applyBorder="1" applyAlignment="1">
      <alignment horizontal="right"/>
    </xf>
    <xf numFmtId="0" fontId="9" fillId="0" borderId="0" xfId="0" applyFont="1" applyFill="1" applyBorder="1" applyAlignment="1">
      <alignment horizontal="center"/>
    </xf>
    <xf numFmtId="166" fontId="9" fillId="0" borderId="0" xfId="3" applyNumberFormat="1" applyFont="1" applyFill="1" applyBorder="1"/>
    <xf numFmtId="0" fontId="5" fillId="0" borderId="0" xfId="0" applyFont="1" applyFill="1" applyBorder="1" applyAlignment="1">
      <alignment horizontal="right"/>
    </xf>
    <xf numFmtId="0" fontId="6" fillId="0" borderId="0" xfId="0" applyFont="1" applyFill="1" applyBorder="1" applyAlignment="1">
      <alignment horizontal="right"/>
    </xf>
    <xf numFmtId="37" fontId="7" fillId="0" borderId="0" xfId="8" applyFont="1" applyFill="1" applyBorder="1" applyProtection="1">
      <protection locked="0"/>
    </xf>
    <xf numFmtId="37" fontId="5" fillId="0" borderId="0" xfId="9" applyFont="1" applyFill="1" applyBorder="1" applyProtection="1">
      <protection locked="0"/>
    </xf>
    <xf numFmtId="0" fontId="11" fillId="0" borderId="0" xfId="7" applyFont="1" applyFill="1" applyBorder="1" applyProtection="1">
      <protection locked="0"/>
    </xf>
    <xf numFmtId="0" fontId="6" fillId="0" borderId="1" xfId="7" applyFont="1" applyFill="1" applyBorder="1"/>
    <xf numFmtId="167" fontId="11" fillId="0" borderId="0" xfId="5" applyNumberFormat="1" applyFont="1" applyFill="1" applyBorder="1"/>
    <xf numFmtId="0" fontId="5" fillId="0" borderId="0" xfId="7" applyFont="1" applyFill="1" applyBorder="1" applyAlignment="1">
      <alignment horizontal="right"/>
    </xf>
    <xf numFmtId="0" fontId="6" fillId="0" borderId="0" xfId="7" applyFont="1" applyFill="1" applyBorder="1" applyAlignment="1">
      <alignment horizontal="right"/>
    </xf>
    <xf numFmtId="0" fontId="7" fillId="0" borderId="0" xfId="0" applyFont="1" applyFill="1" applyBorder="1" applyAlignment="1">
      <alignment horizontal="centerContinuous"/>
    </xf>
    <xf numFmtId="0" fontId="11" fillId="0" borderId="0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11" fillId="0" borderId="0" xfId="0" applyFont="1" applyFill="1" applyBorder="1"/>
    <xf numFmtId="164" fontId="7" fillId="0" borderId="0" xfId="0" applyNumberFormat="1" applyFont="1" applyFill="1" applyBorder="1"/>
    <xf numFmtId="0" fontId="11" fillId="0" borderId="1" xfId="0" applyFont="1" applyFill="1" applyBorder="1" applyAlignment="1">
      <alignment horizontal="center"/>
    </xf>
    <xf numFmtId="0" fontId="7" fillId="0" borderId="0" xfId="7" applyFont="1" applyFill="1" applyBorder="1" applyAlignment="1">
      <alignment horizontal="centerContinuous"/>
    </xf>
    <xf numFmtId="0" fontId="11" fillId="0" borderId="0" xfId="7" applyFont="1" applyFill="1" applyBorder="1" applyAlignment="1">
      <alignment horizontal="center"/>
    </xf>
    <xf numFmtId="0" fontId="11" fillId="0" borderId="2" xfId="7" applyFont="1" applyFill="1" applyBorder="1" applyAlignment="1">
      <alignment horizontal="center"/>
    </xf>
    <xf numFmtId="0" fontId="7" fillId="0" borderId="0" xfId="7" applyFont="1" applyFill="1" applyBorder="1" applyAlignment="1">
      <alignment horizontal="center"/>
    </xf>
    <xf numFmtId="164" fontId="7" fillId="0" borderId="0" xfId="7" applyNumberFormat="1" applyFont="1" applyFill="1" applyBorder="1"/>
    <xf numFmtId="0" fontId="7" fillId="0" borderId="2" xfId="7" applyFont="1" applyFill="1" applyBorder="1" applyAlignment="1">
      <alignment horizontal="center"/>
    </xf>
    <xf numFmtId="164" fontId="5" fillId="0" borderId="0" xfId="7" applyNumberFormat="1" applyFont="1" applyFill="1" applyBorder="1"/>
    <xf numFmtId="166" fontId="6" fillId="0" borderId="0" xfId="7" applyNumberFormat="1" applyFont="1" applyFill="1" applyBorder="1" applyAlignment="1">
      <alignment horizontal="center"/>
    </xf>
    <xf numFmtId="167" fontId="11" fillId="0" borderId="0" xfId="5" quotePrefix="1" applyNumberFormat="1" applyFont="1" applyFill="1" applyBorder="1" applyAlignment="1">
      <alignment horizontal="left"/>
    </xf>
    <xf numFmtId="166" fontId="6" fillId="0" borderId="0" xfId="0" applyNumberFormat="1" applyFont="1" applyFill="1" applyBorder="1" applyAlignment="1"/>
    <xf numFmtId="166" fontId="6" fillId="0" borderId="0" xfId="0" applyNumberFormat="1" applyFont="1" applyFill="1" applyBorder="1"/>
    <xf numFmtId="37" fontId="12" fillId="0" borderId="0" xfId="7" applyNumberFormat="1" applyFont="1" applyFill="1" applyBorder="1" applyAlignment="1"/>
    <xf numFmtId="166" fontId="6" fillId="0" borderId="0" xfId="1" applyNumberFormat="1" applyFont="1" applyFill="1" applyBorder="1"/>
    <xf numFmtId="37" fontId="11" fillId="0" borderId="0" xfId="7" applyNumberFormat="1" applyFont="1" applyFill="1" applyBorder="1" applyAlignment="1"/>
    <xf numFmtId="166" fontId="11" fillId="0" borderId="0" xfId="1" applyNumberFormat="1" applyFont="1" applyFill="1" applyBorder="1" applyAlignment="1"/>
    <xf numFmtId="166" fontId="6" fillId="0" borderId="0" xfId="1" applyNumberFormat="1" applyFont="1" applyFill="1" applyBorder="1" applyAlignment="1"/>
    <xf numFmtId="166" fontId="6" fillId="0" borderId="0" xfId="1" applyNumberFormat="1" applyFont="1" applyFill="1" applyBorder="1" applyAlignment="1">
      <alignment horizontal="right"/>
    </xf>
    <xf numFmtId="37" fontId="6" fillId="0" borderId="0" xfId="9" applyFont="1" applyFill="1" applyBorder="1" applyProtection="1">
      <protection locked="0"/>
    </xf>
    <xf numFmtId="0" fontId="6" fillId="0" borderId="0" xfId="7" applyFont="1" applyFill="1" applyBorder="1" applyAlignment="1"/>
    <xf numFmtId="0" fontId="11" fillId="4" borderId="10" xfId="7" applyFont="1" applyFill="1" applyBorder="1" applyAlignment="1">
      <alignment horizontal="center"/>
    </xf>
    <xf numFmtId="0" fontId="11" fillId="4" borderId="11" xfId="7" applyFont="1" applyFill="1" applyBorder="1" applyAlignment="1">
      <alignment horizontal="center"/>
    </xf>
    <xf numFmtId="0" fontId="11" fillId="0" borderId="11" xfId="7" applyFont="1" applyFill="1" applyBorder="1" applyAlignment="1">
      <alignment horizontal="center"/>
    </xf>
    <xf numFmtId="166" fontId="6" fillId="0" borderId="11" xfId="7" applyNumberFormat="1" applyFont="1" applyFill="1" applyBorder="1" applyAlignment="1">
      <alignment horizontal="center"/>
    </xf>
    <xf numFmtId="166" fontId="6" fillId="0" borderId="9" xfId="7" applyNumberFormat="1" applyFont="1" applyFill="1" applyBorder="1" applyAlignment="1">
      <alignment horizontal="center"/>
    </xf>
    <xf numFmtId="0" fontId="6" fillId="0" borderId="11" xfId="7" applyFont="1" applyFill="1" applyBorder="1" applyAlignment="1">
      <alignment horizontal="center"/>
    </xf>
    <xf numFmtId="166" fontId="6" fillId="0" borderId="11" xfId="2" applyNumberFormat="1" applyFont="1" applyFill="1" applyBorder="1"/>
    <xf numFmtId="166" fontId="6" fillId="0" borderId="12" xfId="2" applyNumberFormat="1" applyFont="1" applyFill="1" applyBorder="1"/>
    <xf numFmtId="166" fontId="6" fillId="0" borderId="9" xfId="2" applyNumberFormat="1" applyFont="1" applyFill="1" applyBorder="1" applyAlignment="1">
      <alignment horizontal="left"/>
    </xf>
    <xf numFmtId="166" fontId="6" fillId="0" borderId="11" xfId="2" applyNumberFormat="1" applyFont="1" applyFill="1" applyBorder="1" applyAlignment="1">
      <alignment horizontal="left"/>
    </xf>
    <xf numFmtId="166" fontId="6" fillId="0" borderId="11" xfId="2" applyNumberFormat="1" applyFont="1" applyFill="1" applyBorder="1" applyAlignment="1">
      <alignment horizontal="center"/>
    </xf>
    <xf numFmtId="167" fontId="6" fillId="0" borderId="11" xfId="5" applyNumberFormat="1" applyFont="1" applyFill="1" applyBorder="1" applyAlignment="1">
      <alignment horizontal="left"/>
    </xf>
    <xf numFmtId="0" fontId="7" fillId="4" borderId="10" xfId="7" applyFont="1" applyFill="1" applyBorder="1" applyAlignment="1">
      <alignment horizontal="center"/>
    </xf>
    <xf numFmtId="0" fontId="7" fillId="4" borderId="11" xfId="7" applyFont="1" applyFill="1" applyBorder="1" applyAlignment="1">
      <alignment horizontal="center"/>
    </xf>
    <xf numFmtId="166" fontId="6" fillId="0" borderId="11" xfId="2" applyNumberFormat="1" applyFont="1" applyFill="1" applyBorder="1" applyAlignment="1"/>
    <xf numFmtId="0" fontId="6" fillId="0" borderId="12" xfId="7" applyFont="1" applyFill="1" applyBorder="1"/>
    <xf numFmtId="0" fontId="7" fillId="4" borderId="14" xfId="7" applyFont="1" applyFill="1" applyBorder="1" applyAlignment="1">
      <alignment horizontal="center"/>
    </xf>
    <xf numFmtId="0" fontId="7" fillId="4" borderId="16" xfId="7" applyFont="1" applyFill="1" applyBorder="1" applyAlignment="1">
      <alignment horizontal="center"/>
    </xf>
    <xf numFmtId="0" fontId="11" fillId="4" borderId="16" xfId="7" applyFont="1" applyFill="1" applyBorder="1" applyAlignment="1">
      <alignment horizontal="center"/>
    </xf>
    <xf numFmtId="0" fontId="11" fillId="0" borderId="15" xfId="7" applyFont="1" applyFill="1" applyBorder="1" applyAlignment="1">
      <alignment horizontal="center"/>
    </xf>
    <xf numFmtId="0" fontId="11" fillId="0" borderId="16" xfId="7" applyFont="1" applyFill="1" applyBorder="1" applyAlignment="1">
      <alignment horizontal="center"/>
    </xf>
    <xf numFmtId="166" fontId="6" fillId="0" borderId="15" xfId="7" applyNumberFormat="1" applyFont="1" applyFill="1" applyBorder="1" applyAlignment="1">
      <alignment horizontal="center"/>
    </xf>
    <xf numFmtId="166" fontId="6" fillId="0" borderId="16" xfId="7" applyNumberFormat="1" applyFont="1" applyFill="1" applyBorder="1" applyAlignment="1">
      <alignment horizontal="center"/>
    </xf>
    <xf numFmtId="166" fontId="6" fillId="0" borderId="17" xfId="7" applyNumberFormat="1" applyFont="1" applyFill="1" applyBorder="1" applyAlignment="1">
      <alignment horizontal="center"/>
    </xf>
    <xf numFmtId="166" fontId="6" fillId="0" borderId="18" xfId="7" applyNumberFormat="1" applyFont="1" applyFill="1" applyBorder="1" applyAlignment="1">
      <alignment horizontal="center"/>
    </xf>
    <xf numFmtId="0" fontId="6" fillId="0" borderId="15" xfId="7" applyFont="1" applyFill="1" applyBorder="1" applyAlignment="1">
      <alignment horizontal="center"/>
    </xf>
    <xf numFmtId="0" fontId="6" fillId="0" borderId="16" xfId="7" applyFont="1" applyFill="1" applyBorder="1" applyAlignment="1">
      <alignment horizontal="center"/>
    </xf>
    <xf numFmtId="166" fontId="6" fillId="0" borderId="15" xfId="2" applyNumberFormat="1" applyFont="1" applyFill="1" applyBorder="1"/>
    <xf numFmtId="166" fontId="6" fillId="0" borderId="16" xfId="2" applyNumberFormat="1" applyFont="1" applyFill="1" applyBorder="1"/>
    <xf numFmtId="166" fontId="6" fillId="0" borderId="15" xfId="2" applyNumberFormat="1" applyFont="1" applyFill="1" applyBorder="1" applyAlignment="1"/>
    <xf numFmtId="166" fontId="6" fillId="0" borderId="19" xfId="2" applyNumberFormat="1" applyFont="1" applyFill="1" applyBorder="1" applyAlignment="1"/>
    <xf numFmtId="166" fontId="6" fillId="0" borderId="20" xfId="2" applyNumberFormat="1" applyFont="1" applyFill="1" applyBorder="1"/>
    <xf numFmtId="166" fontId="6" fillId="0" borderId="17" xfId="2" applyNumberFormat="1" applyFont="1" applyFill="1" applyBorder="1" applyAlignment="1">
      <alignment horizontal="left"/>
    </xf>
    <xf numFmtId="166" fontId="6" fillId="0" borderId="18" xfId="2" applyNumberFormat="1" applyFont="1" applyFill="1" applyBorder="1" applyAlignment="1">
      <alignment horizontal="left"/>
    </xf>
    <xf numFmtId="166" fontId="6" fillId="0" borderId="15" xfId="2" applyNumberFormat="1" applyFont="1" applyFill="1" applyBorder="1" applyAlignment="1">
      <alignment horizontal="left"/>
    </xf>
    <xf numFmtId="166" fontId="6" fillId="0" borderId="16" xfId="2" applyNumberFormat="1" applyFont="1" applyFill="1" applyBorder="1" applyAlignment="1">
      <alignment horizontal="left"/>
    </xf>
    <xf numFmtId="166" fontId="6" fillId="0" borderId="16" xfId="2" applyNumberFormat="1" applyFont="1" applyFill="1" applyBorder="1" applyAlignment="1">
      <alignment horizontal="center"/>
    </xf>
    <xf numFmtId="167" fontId="6" fillId="0" borderId="15" xfId="5" applyNumberFormat="1" applyFont="1" applyFill="1" applyBorder="1" applyAlignment="1">
      <alignment horizontal="left"/>
    </xf>
    <xf numFmtId="167" fontId="6" fillId="0" borderId="16" xfId="5" applyNumberFormat="1" applyFont="1" applyFill="1" applyBorder="1" applyAlignment="1">
      <alignment horizontal="left"/>
    </xf>
    <xf numFmtId="166" fontId="6" fillId="0" borderId="19" xfId="2" applyNumberFormat="1" applyFont="1" applyFill="1" applyBorder="1"/>
    <xf numFmtId="0" fontId="6" fillId="0" borderId="19" xfId="7" applyFont="1" applyFill="1" applyBorder="1"/>
    <xf numFmtId="0" fontId="11" fillId="0" borderId="16" xfId="7" applyFont="1" applyFill="1" applyBorder="1" applyAlignment="1">
      <alignment horizontal="center" vertical="center" wrapText="1"/>
    </xf>
    <xf numFmtId="0" fontId="6" fillId="0" borderId="16" xfId="7" applyFont="1" applyFill="1" applyBorder="1" applyAlignment="1">
      <alignment horizontal="center" vertical="center" wrapText="1"/>
    </xf>
    <xf numFmtId="167" fontId="6" fillId="0" borderId="20" xfId="5" applyNumberFormat="1" applyFont="1" applyFill="1" applyBorder="1" applyAlignment="1">
      <alignment horizontal="left"/>
    </xf>
    <xf numFmtId="0" fontId="11" fillId="6" borderId="10" xfId="7" applyFont="1" applyFill="1" applyBorder="1" applyAlignment="1">
      <alignment horizontal="center"/>
    </xf>
    <xf numFmtId="0" fontId="11" fillId="6" borderId="11" xfId="7" applyFont="1" applyFill="1" applyBorder="1" applyAlignment="1">
      <alignment horizontal="center"/>
    </xf>
    <xf numFmtId="166" fontId="6" fillId="0" borderId="12" xfId="7" applyNumberFormat="1" applyFont="1" applyFill="1" applyBorder="1" applyAlignment="1">
      <alignment horizontal="center"/>
    </xf>
    <xf numFmtId="166" fontId="9" fillId="0" borderId="11" xfId="2" applyNumberFormat="1" applyFont="1" applyFill="1" applyBorder="1"/>
    <xf numFmtId="166" fontId="9" fillId="0" borderId="11" xfId="2" applyNumberFormat="1" applyFont="1" applyFill="1" applyBorder="1" applyAlignment="1">
      <alignment horizontal="left"/>
    </xf>
    <xf numFmtId="166" fontId="9" fillId="0" borderId="12" xfId="2" applyNumberFormat="1" applyFont="1" applyFill="1" applyBorder="1"/>
    <xf numFmtId="0" fontId="11" fillId="0" borderId="13" xfId="7" applyFont="1" applyFill="1" applyBorder="1" applyAlignment="1">
      <alignment horizontal="center"/>
    </xf>
    <xf numFmtId="0" fontId="11" fillId="0" borderId="14" xfId="7" applyFont="1" applyFill="1" applyBorder="1" applyAlignment="1">
      <alignment horizontal="center"/>
    </xf>
    <xf numFmtId="166" fontId="6" fillId="0" borderId="19" xfId="7" applyNumberFormat="1" applyFont="1" applyFill="1" applyBorder="1" applyAlignment="1">
      <alignment horizontal="center"/>
    </xf>
    <xf numFmtId="166" fontId="6" fillId="0" borderId="20" xfId="7" applyNumberFormat="1" applyFont="1" applyFill="1" applyBorder="1" applyAlignment="1">
      <alignment horizontal="center"/>
    </xf>
    <xf numFmtId="166" fontId="9" fillId="0" borderId="15" xfId="2" applyNumberFormat="1" applyFont="1" applyFill="1" applyBorder="1"/>
    <xf numFmtId="166" fontId="9" fillId="0" borderId="16" xfId="2" applyNumberFormat="1" applyFont="1" applyFill="1" applyBorder="1"/>
    <xf numFmtId="166" fontId="9" fillId="0" borderId="15" xfId="2" applyNumberFormat="1" applyFont="1" applyFill="1" applyBorder="1" applyAlignment="1">
      <alignment horizontal="left"/>
    </xf>
    <xf numFmtId="166" fontId="9" fillId="0" borderId="16" xfId="2" applyNumberFormat="1" applyFont="1" applyFill="1" applyBorder="1" applyAlignment="1">
      <alignment horizontal="left"/>
    </xf>
    <xf numFmtId="166" fontId="9" fillId="0" borderId="19" xfId="2" applyNumberFormat="1" applyFont="1" applyFill="1" applyBorder="1"/>
    <xf numFmtId="166" fontId="9" fillId="0" borderId="20" xfId="2" applyNumberFormat="1" applyFont="1" applyFill="1" applyBorder="1"/>
    <xf numFmtId="166" fontId="6" fillId="0" borderId="17" xfId="2" applyNumberFormat="1" applyFont="1" applyFill="1" applyBorder="1"/>
    <xf numFmtId="166" fontId="6" fillId="0" borderId="18" xfId="2" applyNumberFormat="1" applyFont="1" applyFill="1" applyBorder="1"/>
    <xf numFmtId="166" fontId="6" fillId="0" borderId="9" xfId="2" applyNumberFormat="1" applyFont="1" applyFill="1" applyBorder="1"/>
    <xf numFmtId="0" fontId="11" fillId="4" borderId="12" xfId="7" applyFont="1" applyFill="1" applyBorder="1" applyAlignment="1">
      <alignment horizontal="center"/>
    </xf>
    <xf numFmtId="0" fontId="11" fillId="6" borderId="12" xfId="7" applyFont="1" applyFill="1" applyBorder="1" applyAlignment="1">
      <alignment horizontal="center"/>
    </xf>
    <xf numFmtId="0" fontId="7" fillId="6" borderId="10" xfId="7" applyFont="1" applyFill="1" applyBorder="1" applyAlignment="1">
      <alignment horizontal="center"/>
    </xf>
    <xf numFmtId="0" fontId="7" fillId="6" borderId="11" xfId="7" applyFont="1" applyFill="1" applyBorder="1" applyAlignment="1">
      <alignment horizontal="center"/>
    </xf>
    <xf numFmtId="0" fontId="5" fillId="0" borderId="11" xfId="0" applyFont="1" applyFill="1" applyBorder="1"/>
    <xf numFmtId="167" fontId="5" fillId="0" borderId="11" xfId="6" applyNumberFormat="1" applyFont="1" applyFill="1" applyBorder="1" applyAlignment="1">
      <alignment horizontal="right"/>
    </xf>
    <xf numFmtId="166" fontId="5" fillId="0" borderId="11" xfId="3" applyNumberFormat="1" applyFont="1" applyFill="1" applyBorder="1" applyAlignment="1">
      <alignment horizontal="right"/>
    </xf>
    <xf numFmtId="166" fontId="5" fillId="0" borderId="9" xfId="3" applyNumberFormat="1" applyFont="1" applyFill="1" applyBorder="1" applyAlignment="1">
      <alignment horizontal="right"/>
    </xf>
    <xf numFmtId="166" fontId="5" fillId="0" borderId="12" xfId="3" applyNumberFormat="1" applyFont="1" applyFill="1" applyBorder="1" applyAlignment="1">
      <alignment horizontal="right"/>
    </xf>
    <xf numFmtId="167" fontId="5" fillId="0" borderId="21" xfId="6" applyNumberFormat="1" applyFont="1" applyFill="1" applyBorder="1" applyAlignment="1">
      <alignment horizontal="right"/>
    </xf>
    <xf numFmtId="7" fontId="5" fillId="0" borderId="11" xfId="6" applyNumberFormat="1" applyFont="1" applyFill="1" applyBorder="1" applyAlignment="1">
      <alignment horizontal="right"/>
    </xf>
    <xf numFmtId="169" fontId="5" fillId="0" borderId="11" xfId="6" applyNumberFormat="1" applyFont="1" applyFill="1" applyBorder="1" applyAlignment="1">
      <alignment horizontal="right"/>
    </xf>
    <xf numFmtId="168" fontId="5" fillId="0" borderId="12" xfId="6" applyNumberFormat="1" applyFont="1" applyFill="1" applyBorder="1" applyAlignment="1">
      <alignment horizontal="right"/>
    </xf>
    <xf numFmtId="44" fontId="5" fillId="0" borderId="11" xfId="6" applyFont="1" applyFill="1" applyBorder="1" applyAlignment="1">
      <alignment horizontal="right"/>
    </xf>
    <xf numFmtId="165" fontId="5" fillId="0" borderId="11" xfId="3" applyNumberFormat="1" applyFont="1" applyFill="1" applyBorder="1" applyAlignment="1">
      <alignment horizontal="right"/>
    </xf>
    <xf numFmtId="44" fontId="5" fillId="0" borderId="12" xfId="0" applyNumberFormat="1" applyFont="1" applyFill="1" applyBorder="1" applyAlignment="1">
      <alignment horizontal="right"/>
    </xf>
    <xf numFmtId="165" fontId="5" fillId="0" borderId="12" xfId="3" applyNumberFormat="1" applyFont="1" applyFill="1" applyBorder="1" applyAlignment="1">
      <alignment horizontal="right"/>
    </xf>
    <xf numFmtId="0" fontId="6" fillId="0" borderId="11" xfId="0" applyFont="1" applyFill="1" applyBorder="1" applyAlignment="1">
      <alignment horizontal="center"/>
    </xf>
    <xf numFmtId="166" fontId="6" fillId="0" borderId="11" xfId="3" applyNumberFormat="1" applyFont="1" applyFill="1" applyBorder="1" applyAlignment="1">
      <alignment horizontal="center"/>
    </xf>
    <xf numFmtId="169" fontId="6" fillId="0" borderId="11" xfId="0" applyNumberFormat="1" applyFont="1" applyFill="1" applyBorder="1" applyAlignment="1">
      <alignment horizontal="center"/>
    </xf>
    <xf numFmtId="44" fontId="6" fillId="0" borderId="11" xfId="6" applyFont="1" applyFill="1" applyBorder="1" applyAlignment="1">
      <alignment horizontal="center"/>
    </xf>
    <xf numFmtId="0" fontId="6" fillId="0" borderId="12" xfId="0" applyFont="1" applyFill="1" applyBorder="1" applyAlignment="1">
      <alignment horizontal="center"/>
    </xf>
    <xf numFmtId="0" fontId="11" fillId="2" borderId="10" xfId="0" applyFont="1" applyFill="1" applyBorder="1" applyAlignment="1">
      <alignment horizontal="center"/>
    </xf>
    <xf numFmtId="0" fontId="11" fillId="2" borderId="11" xfId="0" applyFont="1" applyFill="1" applyBorder="1" applyAlignment="1">
      <alignment horizontal="center"/>
    </xf>
    <xf numFmtId="0" fontId="11" fillId="2" borderId="12" xfId="0" applyFont="1" applyFill="1" applyBorder="1" applyAlignment="1">
      <alignment horizontal="center"/>
    </xf>
    <xf numFmtId="0" fontId="6" fillId="0" borderId="11" xfId="0" applyFont="1" applyFill="1" applyBorder="1"/>
    <xf numFmtId="167" fontId="6" fillId="0" borderId="11" xfId="6" applyNumberFormat="1" applyFont="1" applyFill="1" applyBorder="1"/>
    <xf numFmtId="166" fontId="6" fillId="0" borderId="11" xfId="3" applyNumberFormat="1" applyFont="1" applyFill="1" applyBorder="1"/>
    <xf numFmtId="166" fontId="6" fillId="0" borderId="11" xfId="3" applyNumberFormat="1" applyFont="1" applyFill="1" applyBorder="1" applyAlignment="1">
      <alignment horizontal="right"/>
    </xf>
    <xf numFmtId="166" fontId="6" fillId="0" borderId="12" xfId="3" applyNumberFormat="1" applyFont="1" applyFill="1" applyBorder="1"/>
    <xf numFmtId="166" fontId="6" fillId="0" borderId="12" xfId="3" applyNumberFormat="1" applyFont="1" applyFill="1" applyBorder="1" applyAlignment="1">
      <alignment horizontal="right"/>
    </xf>
    <xf numFmtId="44" fontId="6" fillId="0" borderId="11" xfId="6" applyFont="1" applyFill="1" applyBorder="1"/>
    <xf numFmtId="165" fontId="6" fillId="0" borderId="12" xfId="3" applyNumberFormat="1" applyFont="1" applyFill="1" applyBorder="1" applyAlignment="1">
      <alignment horizontal="right"/>
    </xf>
    <xf numFmtId="44" fontId="6" fillId="0" borderId="11" xfId="6" applyNumberFormat="1" applyFont="1" applyFill="1" applyBorder="1"/>
    <xf numFmtId="0" fontId="10" fillId="0" borderId="12" xfId="0" applyFont="1" applyFill="1" applyBorder="1"/>
    <xf numFmtId="0" fontId="6" fillId="0" borderId="15" xfId="0" applyFont="1" applyFill="1" applyBorder="1"/>
    <xf numFmtId="0" fontId="6" fillId="0" borderId="16" xfId="0" applyFont="1" applyFill="1" applyBorder="1"/>
    <xf numFmtId="167" fontId="6" fillId="0" borderId="15" xfId="6" applyNumberFormat="1" applyFont="1" applyFill="1" applyBorder="1"/>
    <xf numFmtId="167" fontId="6" fillId="0" borderId="16" xfId="6" applyNumberFormat="1" applyFont="1" applyFill="1" applyBorder="1"/>
    <xf numFmtId="166" fontId="6" fillId="0" borderId="15" xfId="3" applyNumberFormat="1" applyFont="1" applyFill="1" applyBorder="1"/>
    <xf numFmtId="166" fontId="6" fillId="0" borderId="16" xfId="3" applyNumberFormat="1" applyFont="1" applyFill="1" applyBorder="1"/>
    <xf numFmtId="166" fontId="5" fillId="0" borderId="17" xfId="3" applyNumberFormat="1" applyFont="1" applyFill="1" applyBorder="1" applyAlignment="1">
      <alignment horizontal="right"/>
    </xf>
    <xf numFmtId="166" fontId="5" fillId="0" borderId="18" xfId="3" applyNumberFormat="1" applyFont="1" applyFill="1" applyBorder="1" applyAlignment="1">
      <alignment horizontal="right"/>
    </xf>
    <xf numFmtId="166" fontId="5" fillId="0" borderId="15" xfId="3" applyNumberFormat="1" applyFont="1" applyFill="1" applyBorder="1" applyAlignment="1">
      <alignment horizontal="right"/>
    </xf>
    <xf numFmtId="166" fontId="5" fillId="0" borderId="16" xfId="3" applyNumberFormat="1" applyFont="1" applyFill="1" applyBorder="1" applyAlignment="1">
      <alignment horizontal="right"/>
    </xf>
    <xf numFmtId="166" fontId="6" fillId="0" borderId="19" xfId="3" applyNumberFormat="1" applyFont="1" applyFill="1" applyBorder="1"/>
    <xf numFmtId="166" fontId="6" fillId="0" borderId="20" xfId="3" applyNumberFormat="1" applyFont="1" applyFill="1" applyBorder="1"/>
    <xf numFmtId="166" fontId="5" fillId="0" borderId="20" xfId="3" applyNumberFormat="1" applyFont="1" applyFill="1" applyBorder="1" applyAlignment="1">
      <alignment horizontal="right"/>
    </xf>
    <xf numFmtId="167" fontId="5" fillId="0" borderId="22" xfId="6" applyNumberFormat="1" applyFont="1" applyFill="1" applyBorder="1" applyAlignment="1">
      <alignment horizontal="right"/>
    </xf>
    <xf numFmtId="167" fontId="5" fillId="0" borderId="23" xfId="6" applyNumberFormat="1" applyFont="1" applyFill="1" applyBorder="1" applyAlignment="1">
      <alignment horizontal="right"/>
    </xf>
    <xf numFmtId="44" fontId="6" fillId="0" borderId="15" xfId="6" applyFont="1" applyFill="1" applyBorder="1"/>
    <xf numFmtId="44" fontId="6" fillId="0" borderId="16" xfId="6" applyFont="1" applyFill="1" applyBorder="1"/>
    <xf numFmtId="169" fontId="6" fillId="0" borderId="15" xfId="0" applyNumberFormat="1" applyFont="1" applyFill="1" applyBorder="1" applyAlignment="1">
      <alignment horizontal="center"/>
    </xf>
    <xf numFmtId="169" fontId="6" fillId="0" borderId="16" xfId="0" applyNumberFormat="1" applyFont="1" applyFill="1" applyBorder="1" applyAlignment="1">
      <alignment horizontal="center"/>
    </xf>
    <xf numFmtId="165" fontId="5" fillId="0" borderId="19" xfId="3" applyNumberFormat="1" applyFont="1" applyFill="1" applyBorder="1" applyAlignment="1">
      <alignment horizontal="right"/>
    </xf>
    <xf numFmtId="165" fontId="5" fillId="0" borderId="20" xfId="3" applyNumberFormat="1" applyFont="1" applyFill="1" applyBorder="1" applyAlignment="1">
      <alignment horizontal="right"/>
    </xf>
    <xf numFmtId="169" fontId="5" fillId="0" borderId="15" xfId="6" applyNumberFormat="1" applyFont="1" applyFill="1" applyBorder="1" applyAlignment="1">
      <alignment horizontal="right"/>
    </xf>
    <xf numFmtId="169" fontId="5" fillId="0" borderId="16" xfId="6" applyNumberFormat="1" applyFont="1" applyFill="1" applyBorder="1" applyAlignment="1">
      <alignment horizontal="right"/>
    </xf>
    <xf numFmtId="44" fontId="6" fillId="0" borderId="15" xfId="6" applyNumberFormat="1" applyFont="1" applyFill="1" applyBorder="1"/>
    <xf numFmtId="44" fontId="6" fillId="0" borderId="16" xfId="6" applyNumberFormat="1" applyFont="1" applyFill="1" applyBorder="1"/>
    <xf numFmtId="44" fontId="6" fillId="0" borderId="15" xfId="6" applyFont="1" applyFill="1" applyBorder="1" applyAlignment="1">
      <alignment horizontal="center"/>
    </xf>
    <xf numFmtId="44" fontId="6" fillId="0" borderId="16" xfId="6" applyFont="1" applyFill="1" applyBorder="1" applyAlignment="1">
      <alignment horizontal="center"/>
    </xf>
    <xf numFmtId="0" fontId="6" fillId="0" borderId="19" xfId="0" applyFont="1" applyFill="1" applyBorder="1"/>
    <xf numFmtId="0" fontId="6" fillId="0" borderId="20" xfId="0" applyFont="1" applyFill="1" applyBorder="1"/>
    <xf numFmtId="0" fontId="7" fillId="2" borderId="10" xfId="0" applyFont="1" applyFill="1" applyBorder="1" applyAlignment="1">
      <alignment horizontal="center"/>
    </xf>
    <xf numFmtId="0" fontId="7" fillId="2" borderId="11" xfId="0" applyFont="1" applyFill="1" applyBorder="1" applyAlignment="1">
      <alignment horizontal="center"/>
    </xf>
    <xf numFmtId="44" fontId="6" fillId="0" borderId="16" xfId="3" applyNumberFormat="1" applyFont="1" applyFill="1" applyBorder="1"/>
    <xf numFmtId="166" fontId="6" fillId="0" borderId="16" xfId="3" applyNumberFormat="1" applyFont="1" applyFill="1" applyBorder="1" applyAlignment="1">
      <alignment horizontal="right"/>
    </xf>
    <xf numFmtId="166" fontId="6" fillId="0" borderId="20" xfId="3" applyNumberFormat="1" applyFont="1" applyFill="1" applyBorder="1" applyAlignment="1">
      <alignment horizontal="right"/>
    </xf>
    <xf numFmtId="165" fontId="6" fillId="0" borderId="19" xfId="3" applyNumberFormat="1" applyFont="1" applyFill="1" applyBorder="1" applyAlignment="1">
      <alignment horizontal="right"/>
    </xf>
    <xf numFmtId="165" fontId="6" fillId="0" borderId="20" xfId="3" applyNumberFormat="1" applyFont="1" applyFill="1" applyBorder="1" applyAlignment="1">
      <alignment horizontal="right"/>
    </xf>
    <xf numFmtId="167" fontId="6" fillId="0" borderId="11" xfId="4" applyNumberFormat="1" applyFont="1" applyFill="1" applyBorder="1"/>
    <xf numFmtId="166" fontId="6" fillId="0" borderId="11" xfId="1" applyNumberFormat="1" applyFont="1" applyFill="1" applyBorder="1"/>
    <xf numFmtId="166" fontId="6" fillId="0" borderId="11" xfId="1" applyNumberFormat="1" applyFont="1" applyFill="1" applyBorder="1" applyAlignment="1">
      <alignment horizontal="right"/>
    </xf>
    <xf numFmtId="166" fontId="6" fillId="0" borderId="12" xfId="1" applyNumberFormat="1" applyFont="1" applyFill="1" applyBorder="1"/>
    <xf numFmtId="166" fontId="6" fillId="0" borderId="12" xfId="1" applyNumberFormat="1" applyFont="1" applyFill="1" applyBorder="1" applyAlignment="1">
      <alignment horizontal="right"/>
    </xf>
    <xf numFmtId="44" fontId="6" fillId="0" borderId="11" xfId="4" applyFont="1" applyFill="1" applyBorder="1"/>
    <xf numFmtId="165" fontId="6" fillId="0" borderId="12" xfId="1" applyNumberFormat="1" applyFont="1" applyFill="1" applyBorder="1" applyAlignment="1">
      <alignment horizontal="right"/>
    </xf>
    <xf numFmtId="44" fontId="6" fillId="0" borderId="11" xfId="4" applyNumberFormat="1" applyFont="1" applyFill="1" applyBorder="1"/>
    <xf numFmtId="44" fontId="6" fillId="0" borderId="11" xfId="4" applyFont="1" applyFill="1" applyBorder="1" applyAlignment="1">
      <alignment horizontal="center"/>
    </xf>
    <xf numFmtId="166" fontId="6" fillId="0" borderId="15" xfId="1" applyNumberFormat="1" applyFont="1" applyFill="1" applyBorder="1"/>
    <xf numFmtId="44" fontId="6" fillId="0" borderId="15" xfId="4" applyFont="1" applyFill="1" applyBorder="1"/>
    <xf numFmtId="165" fontId="6" fillId="0" borderId="19" xfId="1" applyNumberFormat="1" applyFont="1" applyFill="1" applyBorder="1" applyAlignment="1">
      <alignment horizontal="right"/>
    </xf>
    <xf numFmtId="44" fontId="6" fillId="0" borderId="15" xfId="4" applyNumberFormat="1" applyFont="1" applyFill="1" applyBorder="1"/>
    <xf numFmtId="44" fontId="6" fillId="0" borderId="15" xfId="4" applyFont="1" applyFill="1" applyBorder="1" applyAlignment="1">
      <alignment horizontal="center"/>
    </xf>
    <xf numFmtId="44" fontId="6" fillId="0" borderId="16" xfId="4" applyFont="1" applyFill="1" applyBorder="1" applyAlignment="1">
      <alignment horizontal="center"/>
    </xf>
    <xf numFmtId="0" fontId="10" fillId="0" borderId="19" xfId="0" applyFont="1" applyFill="1" applyBorder="1"/>
    <xf numFmtId="0" fontId="6" fillId="0" borderId="12" xfId="0" applyFont="1" applyFill="1" applyBorder="1"/>
    <xf numFmtId="0" fontId="6" fillId="0" borderId="13" xfId="0" applyFont="1" applyFill="1" applyBorder="1"/>
    <xf numFmtId="0" fontId="6" fillId="0" borderId="14" xfId="0" applyFont="1" applyFill="1" applyBorder="1"/>
    <xf numFmtId="167" fontId="6" fillId="0" borderId="16" xfId="4" applyNumberFormat="1" applyFont="1" applyFill="1" applyBorder="1"/>
    <xf numFmtId="166" fontId="6" fillId="0" borderId="16" xfId="1" applyNumberFormat="1" applyFont="1" applyFill="1" applyBorder="1"/>
    <xf numFmtId="166" fontId="6" fillId="0" borderId="16" xfId="1" applyNumberFormat="1" applyFont="1" applyFill="1" applyBorder="1" applyAlignment="1">
      <alignment horizontal="right"/>
    </xf>
    <xf numFmtId="166" fontId="6" fillId="0" borderId="20" xfId="1" applyNumberFormat="1" applyFont="1" applyFill="1" applyBorder="1"/>
    <xf numFmtId="166" fontId="6" fillId="0" borderId="20" xfId="1" applyNumberFormat="1" applyFont="1" applyFill="1" applyBorder="1" applyAlignment="1">
      <alignment horizontal="right"/>
    </xf>
    <xf numFmtId="44" fontId="6" fillId="0" borderId="16" xfId="4" applyFont="1" applyFill="1" applyBorder="1"/>
    <xf numFmtId="165" fontId="6" fillId="0" borderId="20" xfId="1" applyNumberFormat="1" applyFont="1" applyFill="1" applyBorder="1" applyAlignment="1">
      <alignment horizontal="right"/>
    </xf>
    <xf numFmtId="44" fontId="6" fillId="0" borderId="16" xfId="4" applyNumberFormat="1" applyFont="1" applyFill="1" applyBorder="1"/>
    <xf numFmtId="166" fontId="6" fillId="0" borderId="19" xfId="1" applyNumberFormat="1" applyFont="1" applyFill="1" applyBorder="1"/>
    <xf numFmtId="166" fontId="11" fillId="2" borderId="10" xfId="1" applyNumberFormat="1" applyFont="1" applyFill="1" applyBorder="1" applyAlignment="1">
      <alignment horizontal="center"/>
    </xf>
    <xf numFmtId="166" fontId="11" fillId="2" borderId="11" xfId="1" applyNumberFormat="1" applyFont="1" applyFill="1" applyBorder="1" applyAlignment="1">
      <alignment horizontal="center"/>
    </xf>
    <xf numFmtId="166" fontId="5" fillId="0" borderId="11" xfId="2" applyNumberFormat="1" applyFont="1" applyFill="1" applyBorder="1"/>
    <xf numFmtId="167" fontId="5" fillId="0" borderId="11" xfId="5" applyNumberFormat="1" applyFont="1" applyFill="1" applyBorder="1" applyAlignment="1">
      <alignment horizontal="right"/>
    </xf>
    <xf numFmtId="166" fontId="5" fillId="0" borderId="11" xfId="2" applyNumberFormat="1" applyFont="1" applyFill="1" applyBorder="1" applyAlignment="1">
      <alignment horizontal="right"/>
    </xf>
    <xf numFmtId="166" fontId="5" fillId="0" borderId="9" xfId="2" applyNumberFormat="1" applyFont="1" applyFill="1" applyBorder="1" applyAlignment="1">
      <alignment horizontal="right"/>
    </xf>
    <xf numFmtId="166" fontId="5" fillId="0" borderId="12" xfId="2" applyNumberFormat="1" applyFont="1" applyFill="1" applyBorder="1" applyAlignment="1">
      <alignment horizontal="right"/>
    </xf>
    <xf numFmtId="167" fontId="5" fillId="0" borderId="21" xfId="5" applyNumberFormat="1" applyFont="1" applyFill="1" applyBorder="1" applyAlignment="1">
      <alignment horizontal="right"/>
    </xf>
    <xf numFmtId="42" fontId="5" fillId="0" borderId="11" xfId="7" applyNumberFormat="1" applyFont="1" applyFill="1" applyBorder="1" applyAlignment="1">
      <alignment horizontal="right"/>
    </xf>
    <xf numFmtId="165" fontId="5" fillId="0" borderId="11" xfId="2" applyNumberFormat="1" applyFont="1" applyFill="1" applyBorder="1" applyAlignment="1">
      <alignment horizontal="right"/>
    </xf>
    <xf numFmtId="7" fontId="5" fillId="0" borderId="11" xfId="5" applyNumberFormat="1" applyFont="1" applyFill="1" applyBorder="1" applyAlignment="1">
      <alignment horizontal="right"/>
    </xf>
    <xf numFmtId="170" fontId="5" fillId="0" borderId="11" xfId="7" applyNumberFormat="1" applyFont="1" applyFill="1" applyBorder="1" applyAlignment="1">
      <alignment horizontal="right"/>
    </xf>
    <xf numFmtId="44" fontId="5" fillId="0" borderId="11" xfId="5" applyFont="1" applyFill="1" applyBorder="1" applyAlignment="1">
      <alignment horizontal="right"/>
    </xf>
    <xf numFmtId="44" fontId="5" fillId="0" borderId="12" xfId="7" applyNumberFormat="1" applyFont="1" applyFill="1" applyBorder="1" applyAlignment="1">
      <alignment horizontal="right"/>
    </xf>
    <xf numFmtId="0" fontId="6" fillId="0" borderId="11" xfId="7" applyFont="1" applyFill="1" applyBorder="1"/>
    <xf numFmtId="0" fontId="11" fillId="3" borderId="10" xfId="7" applyFont="1" applyFill="1" applyBorder="1" applyAlignment="1">
      <alignment horizontal="center"/>
    </xf>
    <xf numFmtId="0" fontId="11" fillId="3" borderId="11" xfId="7" applyFont="1" applyFill="1" applyBorder="1" applyAlignment="1">
      <alignment horizontal="center"/>
    </xf>
    <xf numFmtId="0" fontId="11" fillId="3" borderId="12" xfId="7" applyFont="1" applyFill="1" applyBorder="1" applyAlignment="1">
      <alignment horizontal="center"/>
    </xf>
    <xf numFmtId="167" fontId="5" fillId="0" borderId="11" xfId="5" applyNumberFormat="1" applyFont="1" applyFill="1" applyBorder="1" applyAlignment="1"/>
    <xf numFmtId="166" fontId="5" fillId="0" borderId="11" xfId="2" applyNumberFormat="1" applyFont="1" applyFill="1" applyBorder="1" applyAlignment="1"/>
    <xf numFmtId="167" fontId="6" fillId="0" borderId="15" xfId="5" applyNumberFormat="1" applyFont="1" applyFill="1" applyBorder="1" applyAlignment="1"/>
    <xf numFmtId="167" fontId="6" fillId="0" borderId="16" xfId="5" applyNumberFormat="1" applyFont="1" applyFill="1" applyBorder="1"/>
    <xf numFmtId="166" fontId="6" fillId="0" borderId="16" xfId="2" applyNumberFormat="1" applyFont="1" applyFill="1" applyBorder="1" applyAlignment="1"/>
    <xf numFmtId="166" fontId="5" fillId="0" borderId="17" xfId="2" applyNumberFormat="1" applyFont="1" applyFill="1" applyBorder="1" applyAlignment="1">
      <alignment horizontal="right"/>
    </xf>
    <xf numFmtId="166" fontId="5" fillId="0" borderId="18" xfId="2" applyNumberFormat="1" applyFont="1" applyFill="1" applyBorder="1" applyAlignment="1">
      <alignment horizontal="right"/>
    </xf>
    <xf numFmtId="166" fontId="5" fillId="0" borderId="15" xfId="2" applyNumberFormat="1" applyFont="1" applyFill="1" applyBorder="1" applyAlignment="1">
      <alignment horizontal="right"/>
    </xf>
    <xf numFmtId="166" fontId="5" fillId="0" borderId="16" xfId="2" applyNumberFormat="1" applyFont="1" applyFill="1" applyBorder="1" applyAlignment="1">
      <alignment horizontal="right"/>
    </xf>
    <xf numFmtId="167" fontId="5" fillId="0" borderId="22" xfId="5" applyNumberFormat="1" applyFont="1" applyFill="1" applyBorder="1" applyAlignment="1">
      <alignment horizontal="right"/>
    </xf>
    <xf numFmtId="167" fontId="5" fillId="0" borderId="23" xfId="5" applyNumberFormat="1" applyFont="1" applyFill="1" applyBorder="1" applyAlignment="1">
      <alignment horizontal="right"/>
    </xf>
    <xf numFmtId="42" fontId="5" fillId="0" borderId="15" xfId="7" applyNumberFormat="1" applyFont="1" applyFill="1" applyBorder="1" applyAlignment="1">
      <alignment horizontal="right"/>
    </xf>
    <xf numFmtId="42" fontId="5" fillId="0" borderId="16" xfId="7" applyNumberFormat="1" applyFont="1" applyFill="1" applyBorder="1" applyAlignment="1">
      <alignment horizontal="right"/>
    </xf>
    <xf numFmtId="165" fontId="5" fillId="0" borderId="15" xfId="2" applyNumberFormat="1" applyFont="1" applyFill="1" applyBorder="1" applyAlignment="1">
      <alignment horizontal="right"/>
    </xf>
    <xf numFmtId="165" fontId="5" fillId="0" borderId="16" xfId="2" applyNumberFormat="1" applyFont="1" applyFill="1" applyBorder="1" applyAlignment="1">
      <alignment horizontal="right"/>
    </xf>
    <xf numFmtId="7" fontId="5" fillId="0" borderId="15" xfId="5" applyNumberFormat="1" applyFont="1" applyFill="1" applyBorder="1" applyAlignment="1">
      <alignment horizontal="right"/>
    </xf>
    <xf numFmtId="7" fontId="5" fillId="0" borderId="16" xfId="5" applyNumberFormat="1" applyFont="1" applyFill="1" applyBorder="1" applyAlignment="1">
      <alignment horizontal="right"/>
    </xf>
    <xf numFmtId="170" fontId="5" fillId="0" borderId="15" xfId="7" applyNumberFormat="1" applyFont="1" applyFill="1" applyBorder="1" applyAlignment="1">
      <alignment horizontal="right"/>
    </xf>
    <xf numFmtId="170" fontId="5" fillId="0" borderId="16" xfId="7" applyNumberFormat="1" applyFont="1" applyFill="1" applyBorder="1" applyAlignment="1">
      <alignment horizontal="right"/>
    </xf>
    <xf numFmtId="0" fontId="7" fillId="3" borderId="10" xfId="7" applyFont="1" applyFill="1" applyBorder="1" applyAlignment="1">
      <alignment horizontal="center"/>
    </xf>
    <xf numFmtId="0" fontId="7" fillId="3" borderId="11" xfId="7" applyFont="1" applyFill="1" applyBorder="1" applyAlignment="1">
      <alignment horizontal="center"/>
    </xf>
    <xf numFmtId="167" fontId="5" fillId="0" borderId="16" xfId="5" applyNumberFormat="1" applyFont="1" applyFill="1" applyBorder="1" applyAlignment="1"/>
    <xf numFmtId="166" fontId="5" fillId="0" borderId="16" xfId="2" applyNumberFormat="1" applyFont="1" applyFill="1" applyBorder="1" applyAlignment="1"/>
    <xf numFmtId="167" fontId="6" fillId="0" borderId="16" xfId="5" applyNumberFormat="1" applyFont="1" applyFill="1" applyBorder="1" applyAlignment="1"/>
    <xf numFmtId="42" fontId="6" fillId="0" borderId="15" xfId="7" applyNumberFormat="1" applyFont="1" applyFill="1" applyBorder="1" applyAlignment="1">
      <alignment horizontal="right"/>
    </xf>
    <xf numFmtId="42" fontId="6" fillId="0" borderId="16" xfId="7" applyNumberFormat="1" applyFont="1" applyFill="1" applyBorder="1" applyAlignment="1">
      <alignment horizontal="right"/>
    </xf>
    <xf numFmtId="165" fontId="6" fillId="0" borderId="15" xfId="2" applyNumberFormat="1" applyFont="1" applyFill="1" applyBorder="1" applyAlignment="1">
      <alignment horizontal="right"/>
    </xf>
    <xf numFmtId="165" fontId="6" fillId="0" borderId="16" xfId="2" applyNumberFormat="1" applyFont="1" applyFill="1" applyBorder="1" applyAlignment="1">
      <alignment horizontal="right"/>
    </xf>
    <xf numFmtId="7" fontId="6" fillId="0" borderId="15" xfId="5" applyNumberFormat="1" applyFont="1" applyFill="1" applyBorder="1" applyAlignment="1">
      <alignment horizontal="right"/>
    </xf>
    <xf numFmtId="7" fontId="6" fillId="0" borderId="16" xfId="5" applyNumberFormat="1" applyFont="1" applyFill="1" applyBorder="1" applyAlignment="1">
      <alignment horizontal="right"/>
    </xf>
    <xf numFmtId="170" fontId="6" fillId="0" borderId="15" xfId="7" applyNumberFormat="1" applyFont="1" applyFill="1" applyBorder="1" applyAlignment="1">
      <alignment horizontal="right"/>
    </xf>
    <xf numFmtId="170" fontId="6" fillId="0" borderId="16" xfId="7" applyNumberFormat="1" applyFont="1" applyFill="1" applyBorder="1" applyAlignment="1">
      <alignment horizontal="right"/>
    </xf>
    <xf numFmtId="167" fontId="6" fillId="0" borderId="11" xfId="5" applyNumberFormat="1" applyFont="1" applyFill="1" applyBorder="1" applyAlignment="1"/>
    <xf numFmtId="166" fontId="6" fillId="0" borderId="11" xfId="2" applyNumberFormat="1" applyFont="1" applyFill="1" applyBorder="1" applyAlignment="1">
      <alignment horizontal="right"/>
    </xf>
    <xf numFmtId="42" fontId="6" fillId="0" borderId="11" xfId="7" applyNumberFormat="1" applyFont="1" applyFill="1" applyBorder="1" applyAlignment="1">
      <alignment horizontal="right"/>
    </xf>
    <xf numFmtId="165" fontId="6" fillId="0" borderId="11" xfId="2" applyNumberFormat="1" applyFont="1" applyFill="1" applyBorder="1" applyAlignment="1">
      <alignment horizontal="right"/>
    </xf>
    <xf numFmtId="7" fontId="6" fillId="0" borderId="11" xfId="5" applyNumberFormat="1" applyFont="1" applyFill="1" applyBorder="1" applyAlignment="1">
      <alignment horizontal="right"/>
    </xf>
    <xf numFmtId="170" fontId="6" fillId="0" borderId="11" xfId="7" applyNumberFormat="1" applyFont="1" applyFill="1" applyBorder="1" applyAlignment="1">
      <alignment horizontal="right"/>
    </xf>
    <xf numFmtId="0" fontId="11" fillId="0" borderId="15" xfId="7" applyFont="1" applyFill="1" applyBorder="1"/>
    <xf numFmtId="0" fontId="6" fillId="0" borderId="15" xfId="7" applyFont="1" applyFill="1" applyBorder="1"/>
    <xf numFmtId="167" fontId="6" fillId="0" borderId="15" xfId="5" applyNumberFormat="1" applyFont="1" applyFill="1" applyBorder="1"/>
    <xf numFmtId="167" fontId="11" fillId="0" borderId="15" xfId="5" applyNumberFormat="1" applyFont="1" applyFill="1" applyBorder="1"/>
    <xf numFmtId="167" fontId="5" fillId="0" borderId="15" xfId="5" applyNumberFormat="1" applyFont="1" applyFill="1" applyBorder="1" applyAlignment="1">
      <alignment horizontal="right"/>
    </xf>
    <xf numFmtId="166" fontId="6" fillId="0" borderId="16" xfId="2" applyNumberFormat="1" applyFont="1" applyFill="1" applyBorder="1" applyAlignment="1">
      <alignment horizontal="right"/>
    </xf>
    <xf numFmtId="166" fontId="6" fillId="0" borderId="15" xfId="1" applyNumberFormat="1" applyFont="1" applyFill="1" applyBorder="1" applyAlignment="1"/>
    <xf numFmtId="43" fontId="6" fillId="0" borderId="16" xfId="1" applyFont="1" applyFill="1" applyBorder="1" applyAlignment="1">
      <alignment horizontal="right"/>
    </xf>
    <xf numFmtId="44" fontId="6" fillId="0" borderId="15" xfId="4" applyFont="1" applyFill="1" applyBorder="1" applyAlignment="1"/>
    <xf numFmtId="166" fontId="6" fillId="0" borderId="19" xfId="1" applyNumberFormat="1" applyFont="1" applyFill="1" applyBorder="1" applyAlignment="1"/>
    <xf numFmtId="42" fontId="6" fillId="0" borderId="11" xfId="7" applyNumberFormat="1" applyFont="1" applyFill="1" applyBorder="1" applyAlignment="1">
      <alignment horizontal="center"/>
    </xf>
    <xf numFmtId="42" fontId="6" fillId="0" borderId="0" xfId="7" applyNumberFormat="1" applyFont="1" applyFill="1" applyBorder="1" applyAlignment="1">
      <alignment horizontal="center"/>
    </xf>
    <xf numFmtId="42" fontId="6" fillId="0" borderId="15" xfId="7" applyNumberFormat="1" applyFont="1" applyFill="1" applyBorder="1" applyAlignment="1">
      <alignment horizontal="center"/>
    </xf>
    <xf numFmtId="42" fontId="6" fillId="0" borderId="16" xfId="7" applyNumberFormat="1" applyFont="1" applyFill="1" applyBorder="1" applyAlignment="1">
      <alignment horizontal="center"/>
    </xf>
    <xf numFmtId="42" fontId="6" fillId="0" borderId="0" xfId="7" applyNumberFormat="1" applyFont="1" applyFill="1" applyBorder="1"/>
    <xf numFmtId="0" fontId="11" fillId="2" borderId="10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11" fillId="3" borderId="10" xfId="7" applyFont="1" applyFill="1" applyBorder="1" applyAlignment="1">
      <alignment horizontal="center" vertical="center" wrapText="1"/>
    </xf>
    <xf numFmtId="0" fontId="11" fillId="3" borderId="11" xfId="7" applyFont="1" applyFill="1" applyBorder="1" applyAlignment="1">
      <alignment horizontal="center" vertical="center" wrapText="1"/>
    </xf>
    <xf numFmtId="0" fontId="11" fillId="3" borderId="12" xfId="7" applyFont="1" applyFill="1" applyBorder="1" applyAlignment="1">
      <alignment horizontal="center" vertical="center" wrapText="1"/>
    </xf>
    <xf numFmtId="0" fontId="7" fillId="3" borderId="11" xfId="7" applyFont="1" applyFill="1" applyBorder="1" applyAlignment="1">
      <alignment horizontal="center"/>
    </xf>
    <xf numFmtId="0" fontId="11" fillId="6" borderId="10" xfId="7" applyFont="1" applyFill="1" applyBorder="1" applyAlignment="1">
      <alignment horizontal="center" vertical="center" wrapText="1"/>
    </xf>
    <xf numFmtId="0" fontId="11" fillId="6" borderId="11" xfId="7" applyFont="1" applyFill="1" applyBorder="1" applyAlignment="1">
      <alignment horizontal="center" vertical="center" wrapText="1"/>
    </xf>
    <xf numFmtId="0" fontId="11" fillId="6" borderId="12" xfId="7" applyFont="1" applyFill="1" applyBorder="1" applyAlignment="1">
      <alignment horizontal="center" vertical="center" wrapText="1"/>
    </xf>
    <xf numFmtId="0" fontId="11" fillId="4" borderId="10" xfId="7" applyFont="1" applyFill="1" applyBorder="1" applyAlignment="1">
      <alignment horizontal="center" vertical="center" wrapText="1"/>
    </xf>
    <xf numFmtId="0" fontId="11" fillId="4" borderId="11" xfId="7" applyFont="1" applyFill="1" applyBorder="1" applyAlignment="1">
      <alignment horizontal="center" vertical="center" wrapText="1"/>
    </xf>
    <xf numFmtId="0" fontId="11" fillId="4" borderId="12" xfId="7" applyFont="1" applyFill="1" applyBorder="1" applyAlignment="1">
      <alignment horizontal="center" vertical="center" wrapText="1"/>
    </xf>
    <xf numFmtId="37" fontId="13" fillId="5" borderId="3" xfId="7" applyNumberFormat="1" applyFont="1" applyFill="1" applyBorder="1" applyAlignment="1">
      <alignment horizontal="center" vertical="center" wrapText="1"/>
    </xf>
    <xf numFmtId="37" fontId="13" fillId="5" borderId="4" xfId="7" applyNumberFormat="1" applyFont="1" applyFill="1" applyBorder="1" applyAlignment="1">
      <alignment horizontal="center" vertical="center" wrapText="1"/>
    </xf>
    <xf numFmtId="37" fontId="13" fillId="5" borderId="5" xfId="7" applyNumberFormat="1" applyFont="1" applyFill="1" applyBorder="1" applyAlignment="1">
      <alignment horizontal="center" vertical="center" wrapText="1"/>
    </xf>
    <xf numFmtId="37" fontId="13" fillId="5" borderId="6" xfId="7" applyNumberFormat="1" applyFont="1" applyFill="1" applyBorder="1" applyAlignment="1">
      <alignment horizontal="center" vertical="center" wrapText="1"/>
    </xf>
    <xf numFmtId="37" fontId="13" fillId="5" borderId="7" xfId="7" applyNumberFormat="1" applyFont="1" applyFill="1" applyBorder="1" applyAlignment="1">
      <alignment horizontal="center" vertical="center" wrapText="1"/>
    </xf>
    <xf numFmtId="37" fontId="13" fillId="5" borderId="8" xfId="7" applyNumberFormat="1" applyFont="1" applyFill="1" applyBorder="1" applyAlignment="1">
      <alignment horizontal="center" vertical="center" wrapText="1"/>
    </xf>
    <xf numFmtId="37" fontId="13" fillId="6" borderId="3" xfId="7" applyNumberFormat="1" applyFont="1" applyFill="1" applyBorder="1" applyAlignment="1">
      <alignment horizontal="center" vertical="center" wrapText="1"/>
    </xf>
    <xf numFmtId="37" fontId="13" fillId="6" borderId="4" xfId="7" applyNumberFormat="1" applyFont="1" applyFill="1" applyBorder="1" applyAlignment="1">
      <alignment horizontal="center" vertical="center" wrapText="1"/>
    </xf>
    <xf numFmtId="37" fontId="13" fillId="6" borderId="5" xfId="7" applyNumberFormat="1" applyFont="1" applyFill="1" applyBorder="1" applyAlignment="1">
      <alignment horizontal="center" vertical="center" wrapText="1"/>
    </xf>
    <xf numFmtId="37" fontId="13" fillId="6" borderId="6" xfId="7" applyNumberFormat="1" applyFont="1" applyFill="1" applyBorder="1" applyAlignment="1">
      <alignment horizontal="center" vertical="center" wrapText="1"/>
    </xf>
    <xf numFmtId="37" fontId="13" fillId="6" borderId="7" xfId="7" applyNumberFormat="1" applyFont="1" applyFill="1" applyBorder="1" applyAlignment="1">
      <alignment horizontal="center" vertical="center" wrapText="1"/>
    </xf>
    <xf numFmtId="37" fontId="13" fillId="6" borderId="8" xfId="7" applyNumberFormat="1" applyFont="1" applyFill="1" applyBorder="1" applyAlignment="1">
      <alignment horizontal="center" vertical="center" wrapText="1"/>
    </xf>
  </cellXfs>
  <cellStyles count="12">
    <cellStyle name="Comma" xfId="1" builtinId="3"/>
    <cellStyle name="Comma 2" xfId="2"/>
    <cellStyle name="Comma 3" xfId="3"/>
    <cellStyle name="Currency" xfId="4" builtinId="4"/>
    <cellStyle name="Currency 2" xfId="5"/>
    <cellStyle name="Currency 3" xfId="6"/>
    <cellStyle name="Normal" xfId="0" builtinId="0"/>
    <cellStyle name="Normal 2" xfId="7"/>
    <cellStyle name="Normal_Data 6'96_1" xfId="8"/>
    <cellStyle name="Normal_Data 6'96_1_TDS 'Q4 2005_linked" xfId="9"/>
    <cellStyle name="Percent 2" xfId="10"/>
    <cellStyle name="Style 1" xfId="1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66FF99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rgb="FF0000FF"/>
    <pageSetUpPr fitToPage="1"/>
  </sheetPr>
  <dimension ref="A1:CQ112"/>
  <sheetViews>
    <sheetView tabSelected="1" zoomScaleNormal="100" workbookViewId="0">
      <pane xSplit="4" ySplit="8" topLeftCell="CG9" activePane="bottomRight" state="frozen"/>
      <selection activeCell="BZ24" sqref="BZ24"/>
      <selection pane="topRight" activeCell="BZ24" sqref="BZ24"/>
      <selection pane="bottomLeft" activeCell="BZ24" sqref="BZ24"/>
      <selection pane="bottomRight" activeCell="E9" sqref="E9"/>
    </sheetView>
  </sheetViews>
  <sheetFormatPr defaultRowHeight="15"/>
  <cols>
    <col min="1" max="1" width="3.28515625" style="10" customWidth="1"/>
    <col min="2" max="3" width="2.7109375" style="10" customWidth="1"/>
    <col min="4" max="4" width="64" style="10" customWidth="1"/>
    <col min="5" max="5" width="14.85546875" style="8" customWidth="1"/>
    <col min="6" max="6" width="2.5703125" style="8" customWidth="1"/>
    <col min="7" max="7" width="14.85546875" style="10" customWidth="1"/>
    <col min="8" max="8" width="2.5703125" style="9" customWidth="1"/>
    <col min="9" max="9" width="14.85546875" style="9" customWidth="1"/>
    <col min="10" max="10" width="2.5703125" style="9" customWidth="1"/>
    <col min="11" max="11" width="14.85546875" style="49" customWidth="1"/>
    <col min="12" max="12" width="2.5703125" style="49" customWidth="1"/>
    <col min="13" max="13" width="14.85546875" style="10" customWidth="1"/>
    <col min="14" max="14" width="2.5703125" style="10" customWidth="1"/>
    <col min="15" max="15" width="14.85546875" style="10" customWidth="1"/>
    <col min="16" max="16" width="2.5703125" style="10" customWidth="1"/>
    <col min="17" max="17" width="14.85546875" style="10" customWidth="1"/>
    <col min="18" max="18" width="2.5703125" style="10" customWidth="1"/>
    <col min="19" max="19" width="14.85546875" style="10" customWidth="1"/>
    <col min="20" max="20" width="2.5703125" style="10" customWidth="1"/>
    <col min="21" max="21" width="14.85546875" style="10" customWidth="1"/>
    <col min="22" max="22" width="2.5703125" style="10" customWidth="1"/>
    <col min="23" max="23" width="14.85546875" style="10" customWidth="1"/>
    <col min="24" max="24" width="2.5703125" style="10" customWidth="1"/>
    <col min="25" max="25" width="14.85546875" style="49" customWidth="1"/>
    <col min="26" max="26" width="2.5703125" style="49" customWidth="1"/>
    <col min="27" max="27" width="14.85546875" style="10" customWidth="1"/>
    <col min="28" max="28" width="2.5703125" style="10" customWidth="1"/>
    <col min="29" max="29" width="14.85546875" style="10" customWidth="1"/>
    <col min="30" max="30" width="2.5703125" style="10" customWidth="1"/>
    <col min="31" max="31" width="14.85546875" style="10" customWidth="1"/>
    <col min="32" max="32" width="2.5703125" style="10" customWidth="1"/>
    <col min="33" max="33" width="14.85546875" style="10" customWidth="1"/>
    <col min="34" max="34" width="2.5703125" style="10" customWidth="1"/>
    <col min="35" max="35" width="14.85546875" style="10" customWidth="1"/>
    <col min="36" max="36" width="2.5703125" style="10" customWidth="1"/>
    <col min="37" max="37" width="14.85546875" style="10" customWidth="1"/>
    <col min="38" max="38" width="2.5703125" style="10" customWidth="1"/>
    <col min="39" max="39" width="14.85546875" style="49" customWidth="1"/>
    <col min="40" max="40" width="2.5703125" style="10" customWidth="1"/>
    <col min="41" max="41" width="14.85546875" style="10" customWidth="1"/>
    <col min="42" max="42" width="2.5703125" style="10" customWidth="1"/>
    <col min="43" max="43" width="14.85546875" style="10" customWidth="1"/>
    <col min="44" max="44" width="2.5703125" style="10" customWidth="1"/>
    <col min="45" max="45" width="14.85546875" style="10" customWidth="1"/>
    <col min="46" max="46" width="2.5703125" style="10" customWidth="1"/>
    <col min="47" max="47" width="14.85546875" style="10" customWidth="1"/>
    <col min="48" max="48" width="2.5703125" style="10" customWidth="1"/>
    <col min="49" max="49" width="14.85546875" style="10" customWidth="1"/>
    <col min="50" max="50" width="2.5703125" style="10" customWidth="1"/>
    <col min="51" max="51" width="14.85546875" style="10" customWidth="1"/>
    <col min="52" max="52" width="2.5703125" style="10" customWidth="1"/>
    <col min="53" max="53" width="14.85546875" style="49" customWidth="1"/>
    <col min="54" max="54" width="2.5703125" style="10" customWidth="1"/>
    <col min="55" max="55" width="14.85546875" style="10" customWidth="1"/>
    <col min="56" max="56" width="2.5703125" style="10" customWidth="1"/>
    <col min="57" max="57" width="14.85546875" style="10" customWidth="1"/>
    <col min="58" max="58" width="2.5703125" style="10" customWidth="1"/>
    <col min="59" max="59" width="14.85546875" style="10" customWidth="1"/>
    <col min="60" max="60" width="2.5703125" style="10" customWidth="1"/>
    <col min="61" max="61" width="14.85546875" style="10" customWidth="1"/>
    <col min="62" max="62" width="2.5703125" style="10" customWidth="1"/>
    <col min="63" max="63" width="14.85546875" style="10" customWidth="1"/>
    <col min="64" max="64" width="2.5703125" style="10" customWidth="1"/>
    <col min="65" max="65" width="14.85546875" style="10" customWidth="1"/>
    <col min="66" max="66" width="2.5703125" style="10" customWidth="1"/>
    <col min="67" max="67" width="14.85546875" style="10" customWidth="1"/>
    <col min="68" max="68" width="2.5703125" style="10" customWidth="1"/>
    <col min="69" max="69" width="14.85546875" style="146" customWidth="1"/>
    <col min="70" max="70" width="2.5703125" style="10" customWidth="1"/>
    <col min="71" max="71" width="14.85546875" style="10" customWidth="1"/>
    <col min="72" max="72" width="2.5703125" style="10" customWidth="1"/>
    <col min="73" max="73" width="14.85546875" style="146" customWidth="1"/>
    <col min="74" max="74" width="2.5703125" style="10" customWidth="1"/>
    <col min="75" max="75" width="14.85546875" style="10" customWidth="1"/>
    <col min="76" max="76" width="2.5703125" style="10" customWidth="1"/>
    <col min="77" max="77" width="14.85546875" style="146" customWidth="1"/>
    <col min="78" max="78" width="2.5703125" style="10" customWidth="1"/>
    <col min="79" max="79" width="14.85546875" style="10" customWidth="1"/>
    <col min="80" max="80" width="2.5703125" style="10" customWidth="1"/>
    <col min="81" max="81" width="14.85546875" style="10" customWidth="1"/>
    <col min="82" max="82" width="2.5703125" style="10" customWidth="1"/>
    <col min="83" max="83" width="14.85546875" style="146" customWidth="1"/>
    <col min="84" max="84" width="2.5703125" style="10" customWidth="1"/>
    <col min="85" max="85" width="14.85546875" style="10" customWidth="1"/>
    <col min="86" max="86" width="2.5703125" style="10" customWidth="1"/>
    <col min="87" max="87" width="14.85546875" style="146" customWidth="1"/>
    <col min="88" max="88" width="2.5703125" style="10" customWidth="1"/>
    <col min="89" max="89" width="14.85546875" style="10" customWidth="1"/>
    <col min="90" max="90" width="2.5703125" style="10" customWidth="1"/>
    <col min="91" max="91" width="14.85546875" style="146" customWidth="1"/>
    <col min="92" max="92" width="2.5703125" style="10" customWidth="1"/>
    <col min="93" max="93" width="14.85546875" style="10" customWidth="1"/>
    <col min="94" max="94" width="2.5703125" style="10" customWidth="1"/>
    <col min="95" max="95" width="14.85546875" style="10" customWidth="1"/>
    <col min="96" max="16384" width="9.140625" style="10"/>
  </cols>
  <sheetData>
    <row r="1" spans="1:95">
      <c r="A1" s="4" t="s">
        <v>18</v>
      </c>
      <c r="B1" s="109"/>
      <c r="C1" s="109"/>
      <c r="D1" s="109"/>
      <c r="E1" s="109"/>
      <c r="F1" s="109"/>
      <c r="G1" s="109"/>
      <c r="K1" s="10"/>
      <c r="L1" s="10"/>
      <c r="O1" s="4"/>
      <c r="Q1" s="4"/>
      <c r="Y1" s="10"/>
      <c r="Z1" s="10"/>
      <c r="AI1" s="4"/>
      <c r="AM1" s="10"/>
      <c r="AY1" s="4"/>
      <c r="BA1" s="10"/>
      <c r="BM1" s="4"/>
    </row>
    <row r="2" spans="1:95" ht="15" customHeight="1">
      <c r="A2" s="5" t="s">
        <v>1</v>
      </c>
      <c r="B2" s="5"/>
      <c r="C2" s="5"/>
      <c r="D2" s="5"/>
      <c r="E2" s="110"/>
      <c r="F2" s="110"/>
      <c r="G2" s="110"/>
      <c r="K2" s="10"/>
      <c r="L2" s="10"/>
      <c r="O2" s="5"/>
      <c r="Q2" s="5"/>
      <c r="Y2" s="10"/>
      <c r="Z2" s="10"/>
      <c r="AI2" s="5"/>
      <c r="AM2" s="10"/>
      <c r="AY2" s="5"/>
      <c r="BA2" s="145"/>
      <c r="BB2" s="145"/>
      <c r="BC2" s="145"/>
      <c r="BD2" s="145"/>
      <c r="BE2" s="145"/>
      <c r="BF2" s="145"/>
      <c r="BG2" s="145"/>
      <c r="BH2" s="145"/>
      <c r="BI2" s="145"/>
      <c r="BJ2" s="145"/>
      <c r="BK2" s="145"/>
      <c r="BL2" s="145"/>
      <c r="BM2" s="145"/>
      <c r="BN2" s="145"/>
      <c r="BO2" s="147"/>
      <c r="BQ2" s="148"/>
      <c r="BR2" s="147"/>
      <c r="BS2" s="147"/>
      <c r="BU2" s="148"/>
      <c r="BV2" s="147"/>
      <c r="BW2" s="147"/>
      <c r="BY2" s="148"/>
      <c r="BZ2" s="147"/>
      <c r="CA2" s="147"/>
      <c r="CB2" s="145"/>
      <c r="CC2" s="147"/>
      <c r="CE2" s="148"/>
      <c r="CF2" s="147"/>
      <c r="CG2" s="147"/>
      <c r="CI2" s="148"/>
      <c r="CJ2" s="147"/>
      <c r="CK2" s="147"/>
      <c r="CM2" s="148"/>
      <c r="CN2" s="147"/>
      <c r="CO2" s="147"/>
      <c r="CP2" s="145"/>
      <c r="CQ2" s="147"/>
    </row>
    <row r="3" spans="1:95" ht="18.75" customHeight="1">
      <c r="A3" s="110" t="s">
        <v>2</v>
      </c>
      <c r="B3" s="110"/>
      <c r="C3" s="110"/>
      <c r="D3" s="110"/>
      <c r="E3" s="110"/>
      <c r="F3" s="110"/>
      <c r="G3" s="110"/>
      <c r="K3" s="10"/>
      <c r="L3" s="10"/>
      <c r="O3" s="110"/>
      <c r="Q3" s="110"/>
      <c r="Y3" s="10"/>
      <c r="Z3" s="10"/>
      <c r="AI3" s="110"/>
      <c r="AM3" s="10"/>
      <c r="AO3" s="109"/>
      <c r="AP3" s="109"/>
      <c r="AQ3" s="109"/>
      <c r="AR3" s="109"/>
      <c r="AY3" s="110"/>
      <c r="BA3" s="10"/>
      <c r="BC3" s="143"/>
      <c r="BD3" s="109"/>
      <c r="BE3" s="109"/>
      <c r="BI3" s="144"/>
      <c r="BM3" s="110"/>
      <c r="BQ3" s="149"/>
      <c r="BR3" s="109"/>
      <c r="BS3" s="109"/>
      <c r="BU3" s="149"/>
      <c r="BV3" s="109"/>
      <c r="BW3" s="109"/>
      <c r="BY3" s="149"/>
      <c r="BZ3" s="109"/>
      <c r="CA3" s="109"/>
      <c r="CE3" s="149"/>
      <c r="CF3" s="109"/>
      <c r="CG3" s="109"/>
      <c r="CI3" s="149"/>
      <c r="CJ3" s="109"/>
      <c r="CK3" s="109"/>
      <c r="CM3" s="149"/>
      <c r="CN3" s="109"/>
      <c r="CO3" s="109"/>
    </row>
    <row r="4" spans="1:95">
      <c r="A4" s="112"/>
      <c r="B4" s="110"/>
      <c r="C4" s="110"/>
      <c r="D4" s="110"/>
      <c r="E4" s="110"/>
      <c r="F4" s="110"/>
      <c r="G4" s="110"/>
      <c r="K4" s="10"/>
      <c r="L4" s="10"/>
      <c r="Y4" s="10"/>
      <c r="Z4" s="10"/>
      <c r="AM4" s="10"/>
      <c r="BA4" s="10"/>
    </row>
    <row r="5" spans="1:95" s="131" customFormat="1" ht="13.5" customHeight="1">
      <c r="A5" s="5"/>
      <c r="B5" s="5"/>
      <c r="C5" s="5"/>
      <c r="D5" s="5"/>
      <c r="E5" s="386" t="s">
        <v>55</v>
      </c>
      <c r="F5" s="127"/>
      <c r="G5" s="386" t="s">
        <v>56</v>
      </c>
      <c r="H5" s="128"/>
      <c r="I5" s="386" t="s">
        <v>57</v>
      </c>
      <c r="J5" s="128"/>
      <c r="K5" s="238" t="s">
        <v>35</v>
      </c>
      <c r="L5" s="128"/>
      <c r="M5" s="238" t="s">
        <v>35</v>
      </c>
      <c r="N5" s="129"/>
      <c r="O5" s="280" t="s">
        <v>37</v>
      </c>
      <c r="P5" s="130"/>
      <c r="Q5" s="238" t="s">
        <v>35</v>
      </c>
      <c r="R5" s="129"/>
      <c r="S5" s="238" t="s">
        <v>39</v>
      </c>
      <c r="T5" s="128"/>
      <c r="U5" s="238" t="s">
        <v>35</v>
      </c>
      <c r="V5" s="129"/>
      <c r="W5" s="386" t="s">
        <v>58</v>
      </c>
      <c r="X5" s="128"/>
      <c r="Y5" s="238" t="s">
        <v>35</v>
      </c>
      <c r="Z5" s="128"/>
      <c r="AA5" s="238" t="s">
        <v>35</v>
      </c>
      <c r="AB5" s="129"/>
      <c r="AC5" s="238" t="s">
        <v>37</v>
      </c>
      <c r="AD5" s="128"/>
      <c r="AE5" s="238" t="s">
        <v>35</v>
      </c>
      <c r="AF5" s="129"/>
      <c r="AG5" s="238" t="s">
        <v>39</v>
      </c>
      <c r="AI5" s="238" t="s">
        <v>35</v>
      </c>
      <c r="AJ5" s="129"/>
      <c r="AK5" s="386" t="s">
        <v>60</v>
      </c>
      <c r="AM5" s="238" t="s">
        <v>35</v>
      </c>
      <c r="AO5" s="238" t="s">
        <v>35</v>
      </c>
      <c r="AP5" s="129"/>
      <c r="AQ5" s="238" t="s">
        <v>37</v>
      </c>
      <c r="AR5" s="128"/>
      <c r="AS5" s="238" t="s">
        <v>35</v>
      </c>
      <c r="AT5" s="129"/>
      <c r="AU5" s="238" t="s">
        <v>39</v>
      </c>
      <c r="AW5" s="238" t="s">
        <v>35</v>
      </c>
      <c r="AX5" s="129"/>
      <c r="AY5" s="386" t="s">
        <v>81</v>
      </c>
      <c r="BA5" s="238" t="s">
        <v>35</v>
      </c>
      <c r="BC5" s="238" t="s">
        <v>35</v>
      </c>
      <c r="BD5" s="129"/>
      <c r="BE5" s="238" t="s">
        <v>37</v>
      </c>
      <c r="BG5" s="238" t="s">
        <v>35</v>
      </c>
      <c r="BH5" s="129"/>
      <c r="BI5" s="238" t="s">
        <v>39</v>
      </c>
      <c r="BK5" s="238" t="s">
        <v>35</v>
      </c>
      <c r="BL5" s="129"/>
      <c r="BM5" s="386" t="s">
        <v>83</v>
      </c>
      <c r="BO5" s="238" t="s">
        <v>35</v>
      </c>
      <c r="BQ5" s="315" t="s">
        <v>35</v>
      </c>
      <c r="BR5" s="129"/>
      <c r="BS5" s="238" t="s">
        <v>37</v>
      </c>
      <c r="BU5" s="315" t="s">
        <v>35</v>
      </c>
      <c r="BV5" s="129"/>
      <c r="BW5" s="238" t="s">
        <v>39</v>
      </c>
      <c r="BY5" s="238" t="s">
        <v>35</v>
      </c>
      <c r="BZ5" s="129"/>
      <c r="CA5" s="386" t="s">
        <v>113</v>
      </c>
      <c r="CC5" s="238" t="s">
        <v>35</v>
      </c>
      <c r="CE5" s="315" t="s">
        <v>35</v>
      </c>
      <c r="CF5" s="129"/>
      <c r="CG5" s="238" t="s">
        <v>37</v>
      </c>
      <c r="CI5" s="315" t="s">
        <v>35</v>
      </c>
      <c r="CJ5" s="129"/>
      <c r="CK5" s="238" t="s">
        <v>39</v>
      </c>
      <c r="CM5" s="238" t="s">
        <v>35</v>
      </c>
      <c r="CN5" s="129"/>
      <c r="CO5" s="386" t="s">
        <v>114</v>
      </c>
      <c r="CQ5" s="238" t="s">
        <v>35</v>
      </c>
    </row>
    <row r="6" spans="1:95" s="131" customFormat="1">
      <c r="A6" s="127"/>
      <c r="B6" s="127"/>
      <c r="C6" s="127"/>
      <c r="D6" s="127"/>
      <c r="E6" s="387"/>
      <c r="F6" s="127"/>
      <c r="G6" s="387"/>
      <c r="H6" s="128"/>
      <c r="I6" s="387"/>
      <c r="J6" s="128"/>
      <c r="K6" s="239" t="s">
        <v>34</v>
      </c>
      <c r="L6" s="128"/>
      <c r="M6" s="239" t="s">
        <v>34</v>
      </c>
      <c r="N6" s="128"/>
      <c r="O6" s="281" t="s">
        <v>34</v>
      </c>
      <c r="P6" s="130"/>
      <c r="Q6" s="239" t="s">
        <v>34</v>
      </c>
      <c r="R6" s="128"/>
      <c r="S6" s="239" t="s">
        <v>34</v>
      </c>
      <c r="T6" s="128"/>
      <c r="U6" s="239" t="s">
        <v>34</v>
      </c>
      <c r="V6" s="128"/>
      <c r="W6" s="387"/>
      <c r="X6" s="128"/>
      <c r="Y6" s="239" t="s">
        <v>34</v>
      </c>
      <c r="Z6" s="128"/>
      <c r="AA6" s="239" t="s">
        <v>34</v>
      </c>
      <c r="AB6" s="128"/>
      <c r="AC6" s="239" t="s">
        <v>34</v>
      </c>
      <c r="AD6" s="128"/>
      <c r="AE6" s="239" t="s">
        <v>34</v>
      </c>
      <c r="AF6" s="128"/>
      <c r="AG6" s="239" t="s">
        <v>34</v>
      </c>
      <c r="AI6" s="239" t="s">
        <v>34</v>
      </c>
      <c r="AJ6" s="128"/>
      <c r="AK6" s="387"/>
      <c r="AM6" s="239" t="s">
        <v>34</v>
      </c>
      <c r="AO6" s="239" t="s">
        <v>34</v>
      </c>
      <c r="AP6" s="128"/>
      <c r="AQ6" s="239" t="s">
        <v>34</v>
      </c>
      <c r="AR6" s="128"/>
      <c r="AS6" s="239" t="s">
        <v>34</v>
      </c>
      <c r="AT6" s="128"/>
      <c r="AU6" s="239" t="s">
        <v>34</v>
      </c>
      <c r="AW6" s="239" t="s">
        <v>34</v>
      </c>
      <c r="AX6" s="128"/>
      <c r="AY6" s="387"/>
      <c r="BA6" s="239" t="s">
        <v>34</v>
      </c>
      <c r="BC6" s="239" t="s">
        <v>34</v>
      </c>
      <c r="BD6" s="128"/>
      <c r="BE6" s="239" t="s">
        <v>34</v>
      </c>
      <c r="BG6" s="239" t="s">
        <v>34</v>
      </c>
      <c r="BH6" s="128"/>
      <c r="BI6" s="239" t="s">
        <v>34</v>
      </c>
      <c r="BK6" s="239" t="s">
        <v>34</v>
      </c>
      <c r="BL6" s="128"/>
      <c r="BM6" s="387"/>
      <c r="BO6" s="239" t="s">
        <v>34</v>
      </c>
      <c r="BQ6" s="316" t="s">
        <v>34</v>
      </c>
      <c r="BR6" s="128"/>
      <c r="BS6" s="239" t="s">
        <v>34</v>
      </c>
      <c r="BU6" s="316" t="s">
        <v>34</v>
      </c>
      <c r="BV6" s="128"/>
      <c r="BW6" s="239" t="s">
        <v>34</v>
      </c>
      <c r="BY6" s="239" t="s">
        <v>34</v>
      </c>
      <c r="BZ6" s="128"/>
      <c r="CA6" s="387"/>
      <c r="CC6" s="239" t="s">
        <v>34</v>
      </c>
      <c r="CE6" s="316" t="s">
        <v>34</v>
      </c>
      <c r="CF6" s="128"/>
      <c r="CG6" s="239" t="s">
        <v>34</v>
      </c>
      <c r="CI6" s="316" t="s">
        <v>34</v>
      </c>
      <c r="CJ6" s="128"/>
      <c r="CK6" s="239" t="s">
        <v>34</v>
      </c>
      <c r="CM6" s="239" t="s">
        <v>34</v>
      </c>
      <c r="CN6" s="128"/>
      <c r="CO6" s="387"/>
      <c r="CQ6" s="239" t="s">
        <v>34</v>
      </c>
    </row>
    <row r="7" spans="1:95" s="131" customFormat="1">
      <c r="A7" s="132"/>
      <c r="B7" s="6"/>
      <c r="C7" s="6"/>
      <c r="D7" s="6"/>
      <c r="E7" s="387"/>
      <c r="F7" s="128"/>
      <c r="G7" s="387"/>
      <c r="H7" s="128"/>
      <c r="I7" s="387"/>
      <c r="J7" s="128"/>
      <c r="K7" s="239" t="s">
        <v>36</v>
      </c>
      <c r="L7" s="128"/>
      <c r="M7" s="239" t="s">
        <v>38</v>
      </c>
      <c r="N7" s="128"/>
      <c r="O7" s="239" t="s">
        <v>38</v>
      </c>
      <c r="P7" s="128"/>
      <c r="Q7" s="239" t="s">
        <v>54</v>
      </c>
      <c r="R7" s="128"/>
      <c r="S7" s="239" t="s">
        <v>54</v>
      </c>
      <c r="T7" s="128"/>
      <c r="U7" s="239" t="s">
        <v>44</v>
      </c>
      <c r="V7" s="128"/>
      <c r="W7" s="387"/>
      <c r="X7" s="128"/>
      <c r="Y7" s="239" t="s">
        <v>36</v>
      </c>
      <c r="Z7" s="128"/>
      <c r="AA7" s="239" t="s">
        <v>38</v>
      </c>
      <c r="AB7" s="128"/>
      <c r="AC7" s="239" t="s">
        <v>38</v>
      </c>
      <c r="AD7" s="128"/>
      <c r="AE7" s="239" t="s">
        <v>54</v>
      </c>
      <c r="AF7" s="128"/>
      <c r="AG7" s="239" t="s">
        <v>54</v>
      </c>
      <c r="AI7" s="239" t="s">
        <v>59</v>
      </c>
      <c r="AJ7" s="128"/>
      <c r="AK7" s="387"/>
      <c r="AM7" s="239" t="s">
        <v>36</v>
      </c>
      <c r="AO7" s="239" t="s">
        <v>38</v>
      </c>
      <c r="AP7" s="128"/>
      <c r="AQ7" s="239" t="s">
        <v>38</v>
      </c>
      <c r="AR7" s="128"/>
      <c r="AS7" s="239" t="s">
        <v>54</v>
      </c>
      <c r="AT7" s="128"/>
      <c r="AU7" s="239" t="s">
        <v>54</v>
      </c>
      <c r="AW7" s="239" t="s">
        <v>59</v>
      </c>
      <c r="AX7" s="128"/>
      <c r="AY7" s="387"/>
      <c r="BA7" s="239" t="s">
        <v>36</v>
      </c>
      <c r="BC7" s="239" t="s">
        <v>38</v>
      </c>
      <c r="BD7" s="128"/>
      <c r="BE7" s="239" t="s">
        <v>38</v>
      </c>
      <c r="BG7" s="239" t="s">
        <v>54</v>
      </c>
      <c r="BH7" s="128"/>
      <c r="BI7" s="239" t="s">
        <v>54</v>
      </c>
      <c r="BK7" s="239" t="s">
        <v>59</v>
      </c>
      <c r="BL7" s="128"/>
      <c r="BM7" s="387"/>
      <c r="BO7" s="239" t="s">
        <v>36</v>
      </c>
      <c r="BQ7" s="316" t="s">
        <v>38</v>
      </c>
      <c r="BR7" s="128"/>
      <c r="BS7" s="239" t="s">
        <v>38</v>
      </c>
      <c r="BU7" s="316" t="s">
        <v>54</v>
      </c>
      <c r="BV7" s="128"/>
      <c r="BW7" s="239" t="s">
        <v>54</v>
      </c>
      <c r="BY7" s="239" t="s">
        <v>59</v>
      </c>
      <c r="BZ7" s="128"/>
      <c r="CA7" s="387"/>
      <c r="CC7" s="239" t="s">
        <v>36</v>
      </c>
      <c r="CE7" s="316" t="s">
        <v>38</v>
      </c>
      <c r="CF7" s="128"/>
      <c r="CG7" s="239" t="s">
        <v>38</v>
      </c>
      <c r="CI7" s="316" t="s">
        <v>54</v>
      </c>
      <c r="CJ7" s="128"/>
      <c r="CK7" s="239" t="s">
        <v>54</v>
      </c>
      <c r="CM7" s="239" t="s">
        <v>59</v>
      </c>
      <c r="CN7" s="128"/>
      <c r="CO7" s="387"/>
      <c r="CQ7" s="239" t="s">
        <v>36</v>
      </c>
    </row>
    <row r="8" spans="1:95" s="131" customFormat="1">
      <c r="A8" s="6"/>
      <c r="B8" s="6"/>
      <c r="C8" s="6"/>
      <c r="D8" s="6"/>
      <c r="E8" s="388"/>
      <c r="F8" s="128"/>
      <c r="G8" s="388"/>
      <c r="H8" s="128"/>
      <c r="I8" s="388"/>
      <c r="J8" s="128"/>
      <c r="K8" s="240">
        <v>2010</v>
      </c>
      <c r="L8" s="128"/>
      <c r="M8" s="240">
        <v>2010</v>
      </c>
      <c r="N8" s="128"/>
      <c r="O8" s="240">
        <v>2010</v>
      </c>
      <c r="P8" s="128"/>
      <c r="Q8" s="240">
        <v>2010</v>
      </c>
      <c r="R8" s="128"/>
      <c r="S8" s="240">
        <v>2010</v>
      </c>
      <c r="T8" s="128"/>
      <c r="U8" s="240">
        <v>2010</v>
      </c>
      <c r="V8" s="128"/>
      <c r="W8" s="388"/>
      <c r="X8" s="128"/>
      <c r="Y8" s="240">
        <v>2011</v>
      </c>
      <c r="Z8" s="128"/>
      <c r="AA8" s="240">
        <v>2011</v>
      </c>
      <c r="AB8" s="128"/>
      <c r="AC8" s="240">
        <v>2011</v>
      </c>
      <c r="AD8" s="128"/>
      <c r="AE8" s="240">
        <v>2011</v>
      </c>
      <c r="AF8" s="133"/>
      <c r="AG8" s="240">
        <v>2011</v>
      </c>
      <c r="AI8" s="240">
        <v>2011</v>
      </c>
      <c r="AJ8" s="133"/>
      <c r="AK8" s="388"/>
      <c r="AM8" s="240">
        <v>2012</v>
      </c>
      <c r="AO8" s="240">
        <v>2012</v>
      </c>
      <c r="AP8" s="128"/>
      <c r="AQ8" s="240">
        <v>2012</v>
      </c>
      <c r="AR8" s="128"/>
      <c r="AS8" s="240">
        <v>2012</v>
      </c>
      <c r="AT8" s="133"/>
      <c r="AU8" s="240">
        <v>2012</v>
      </c>
      <c r="AW8" s="240">
        <v>2012</v>
      </c>
      <c r="AX8" s="133"/>
      <c r="AY8" s="388"/>
      <c r="BA8" s="240">
        <v>2013</v>
      </c>
      <c r="BC8" s="240">
        <v>2013</v>
      </c>
      <c r="BD8" s="128"/>
      <c r="BE8" s="240">
        <v>2013</v>
      </c>
      <c r="BG8" s="240">
        <v>2013</v>
      </c>
      <c r="BH8" s="133"/>
      <c r="BI8" s="240">
        <v>2013</v>
      </c>
      <c r="BK8" s="240">
        <v>2013</v>
      </c>
      <c r="BL8" s="133"/>
      <c r="BM8" s="388"/>
      <c r="BO8" s="240">
        <v>2014</v>
      </c>
      <c r="BQ8" s="240">
        <v>2014</v>
      </c>
      <c r="BR8" s="128"/>
      <c r="BS8" s="240">
        <v>2014</v>
      </c>
      <c r="BU8" s="240">
        <v>2014</v>
      </c>
      <c r="BV8" s="128"/>
      <c r="BW8" s="240">
        <v>2014</v>
      </c>
      <c r="BY8" s="240">
        <v>2014</v>
      </c>
      <c r="BZ8" s="133"/>
      <c r="CA8" s="388"/>
      <c r="CC8" s="240">
        <v>2015</v>
      </c>
      <c r="CE8" s="240">
        <v>2015</v>
      </c>
      <c r="CF8" s="128"/>
      <c r="CG8" s="240">
        <v>2015</v>
      </c>
      <c r="CI8" s="240">
        <v>2015</v>
      </c>
      <c r="CJ8" s="128"/>
      <c r="CK8" s="240">
        <v>2015</v>
      </c>
      <c r="CM8" s="240">
        <v>2015</v>
      </c>
      <c r="CN8" s="133"/>
      <c r="CO8" s="388"/>
      <c r="CQ8" s="240">
        <v>2016</v>
      </c>
    </row>
    <row r="9" spans="1:95">
      <c r="A9" s="6" t="s">
        <v>40</v>
      </c>
      <c r="B9" s="7"/>
      <c r="C9" s="7"/>
      <c r="D9" s="7"/>
      <c r="E9" s="220"/>
      <c r="G9" s="220"/>
      <c r="I9" s="233"/>
      <c r="K9" s="241"/>
      <c r="L9" s="10"/>
      <c r="M9" s="251"/>
      <c r="O9" s="252"/>
      <c r="Q9" s="251"/>
      <c r="S9" s="252"/>
      <c r="U9" s="251"/>
      <c r="W9" s="252"/>
      <c r="Y9" s="241"/>
      <c r="Z9" s="10"/>
      <c r="AA9" s="251"/>
      <c r="AC9" s="252"/>
      <c r="AE9" s="251"/>
      <c r="AG9" s="252"/>
      <c r="AI9" s="251"/>
      <c r="AK9" s="252"/>
      <c r="AM9" s="241"/>
      <c r="AO9" s="251"/>
      <c r="AQ9" s="252"/>
      <c r="AS9" s="251"/>
      <c r="AU9" s="252"/>
      <c r="AW9" s="251"/>
      <c r="AY9" s="252"/>
      <c r="BA9" s="241"/>
      <c r="BC9" s="304"/>
      <c r="BD9" s="11"/>
      <c r="BE9" s="305"/>
      <c r="BG9" s="251"/>
      <c r="BI9" s="252"/>
      <c r="BK9" s="251"/>
      <c r="BM9" s="305"/>
      <c r="BO9" s="241"/>
      <c r="BQ9" s="296"/>
      <c r="BS9" s="252"/>
      <c r="BU9" s="296"/>
      <c r="BW9" s="252"/>
      <c r="BY9" s="296"/>
      <c r="CA9" s="252"/>
      <c r="CC9" s="241"/>
      <c r="CE9" s="296"/>
      <c r="CG9" s="252"/>
      <c r="CI9" s="296"/>
      <c r="CK9" s="252"/>
      <c r="CM9" s="296"/>
      <c r="CO9" s="252"/>
      <c r="CQ9" s="241"/>
    </row>
    <row r="10" spans="1:95" s="16" customFormat="1">
      <c r="A10" s="12"/>
      <c r="B10" s="13" t="s">
        <v>88</v>
      </c>
      <c r="C10" s="14"/>
      <c r="D10" s="14"/>
      <c r="E10" s="221">
        <v>3939751</v>
      </c>
      <c r="F10" s="15"/>
      <c r="G10" s="221">
        <v>4242554</v>
      </c>
      <c r="H10" s="15"/>
      <c r="I10" s="221">
        <v>4213880</v>
      </c>
      <c r="J10" s="15"/>
      <c r="K10" s="242">
        <v>1023857</v>
      </c>
      <c r="M10" s="253">
        <f>O10-K10</f>
        <v>1029893</v>
      </c>
      <c r="O10" s="254">
        <v>2053750</v>
      </c>
      <c r="Q10" s="253">
        <f>S10-O10</f>
        <v>1060781</v>
      </c>
      <c r="S10" s="254">
        <v>3114531</v>
      </c>
      <c r="U10" s="253">
        <f>W10-S10</f>
        <v>1063150</v>
      </c>
      <c r="W10" s="254">
        <v>4177681</v>
      </c>
      <c r="Y10" s="242">
        <v>1057092</v>
      </c>
      <c r="AA10" s="253">
        <f>AC10-Y10</f>
        <v>1076182</v>
      </c>
      <c r="AC10" s="254">
        <v>2133274</v>
      </c>
      <c r="AE10" s="253">
        <f>AG10-AC10</f>
        <v>1110439</v>
      </c>
      <c r="AG10" s="254">
        <v>3243713</v>
      </c>
      <c r="AI10" s="253">
        <f>AK10-AG10</f>
        <v>1099633</v>
      </c>
      <c r="AK10" s="254">
        <v>4343346</v>
      </c>
      <c r="AL10" s="113"/>
      <c r="AM10" s="287">
        <v>1092121</v>
      </c>
      <c r="AO10" s="253">
        <f>AQ10-AM10</f>
        <v>1104400</v>
      </c>
      <c r="AQ10" s="254">
        <v>2196521</v>
      </c>
      <c r="AS10" s="253">
        <f>AU10-AQ10</f>
        <v>1140357</v>
      </c>
      <c r="AU10" s="254">
        <v>3336878</v>
      </c>
      <c r="AW10" s="253">
        <f>AY10-AU10</f>
        <v>1115206</v>
      </c>
      <c r="AY10" s="254">
        <v>4452084</v>
      </c>
      <c r="BA10" s="287">
        <v>1081746</v>
      </c>
      <c r="BC10" s="253">
        <f>BE10-BA10</f>
        <v>995130</v>
      </c>
      <c r="BE10" s="306">
        <v>2076876</v>
      </c>
      <c r="BG10" s="253">
        <f>BI10-BE10</f>
        <v>939236</v>
      </c>
      <c r="BI10" s="306">
        <v>3016112</v>
      </c>
      <c r="BK10" s="253">
        <f>BM10-BI10</f>
        <v>902724</v>
      </c>
      <c r="BM10" s="306">
        <v>3918836</v>
      </c>
      <c r="BO10" s="287">
        <v>925811</v>
      </c>
      <c r="BQ10" s="253">
        <f>BS10-BO10</f>
        <v>957773</v>
      </c>
      <c r="BS10" s="306">
        <v>1883584</v>
      </c>
      <c r="BU10" s="253">
        <f>BW10-BS10</f>
        <v>1000419</v>
      </c>
      <c r="BW10" s="306">
        <v>2884003</v>
      </c>
      <c r="BY10" s="253">
        <f>CA10-BW10</f>
        <v>1008744</v>
      </c>
      <c r="CA10" s="306">
        <v>3892747</v>
      </c>
      <c r="CC10" s="287">
        <v>965245</v>
      </c>
      <c r="CE10" s="253">
        <f>CG10-CC10</f>
        <v>975667</v>
      </c>
      <c r="CG10" s="306">
        <v>1940912</v>
      </c>
      <c r="CI10" s="253">
        <f>CK10-CG10</f>
        <v>1068906</v>
      </c>
      <c r="CK10" s="306">
        <v>3009818</v>
      </c>
      <c r="CM10" s="253">
        <f>CO10-CK10</f>
        <v>987035</v>
      </c>
      <c r="CO10" s="306">
        <v>3996853</v>
      </c>
      <c r="CQ10" s="287">
        <v>958366</v>
      </c>
    </row>
    <row r="11" spans="1:95" ht="15" customHeight="1">
      <c r="A11" s="8"/>
      <c r="B11" s="13" t="s">
        <v>20</v>
      </c>
      <c r="C11" s="13"/>
      <c r="D11" s="13"/>
      <c r="E11" s="222">
        <v>860211</v>
      </c>
      <c r="F11" s="17"/>
      <c r="G11" s="222">
        <v>824282</v>
      </c>
      <c r="H11" s="17"/>
      <c r="I11" s="222">
        <v>789852</v>
      </c>
      <c r="J11" s="17"/>
      <c r="K11" s="243">
        <v>195505</v>
      </c>
      <c r="L11" s="18"/>
      <c r="M11" s="255">
        <f>O11-K11</f>
        <v>199206</v>
      </c>
      <c r="N11" s="18"/>
      <c r="O11" s="256">
        <v>394711</v>
      </c>
      <c r="P11" s="18"/>
      <c r="Q11" s="255">
        <f>S11-O11</f>
        <v>202030</v>
      </c>
      <c r="R11" s="18"/>
      <c r="S11" s="256">
        <v>596741</v>
      </c>
      <c r="T11" s="18"/>
      <c r="U11" s="255">
        <f>W11-S11</f>
        <v>199101</v>
      </c>
      <c r="V11" s="18"/>
      <c r="W11" s="256">
        <v>795842</v>
      </c>
      <c r="X11" s="18"/>
      <c r="Y11" s="243">
        <v>198916</v>
      </c>
      <c r="Z11" s="18"/>
      <c r="AA11" s="255">
        <f>AC11-Y11</f>
        <v>198896</v>
      </c>
      <c r="AB11" s="18"/>
      <c r="AC11" s="256">
        <v>397812</v>
      </c>
      <c r="AD11" s="18"/>
      <c r="AE11" s="255">
        <f>AG11-AC11</f>
        <v>210806</v>
      </c>
      <c r="AF11" s="18"/>
      <c r="AG11" s="256">
        <v>608618</v>
      </c>
      <c r="AI11" s="255">
        <f>AK11-AG11</f>
        <v>206770</v>
      </c>
      <c r="AJ11" s="18"/>
      <c r="AK11" s="256">
        <v>815388</v>
      </c>
      <c r="AM11" s="288">
        <v>204075</v>
      </c>
      <c r="AO11" s="255">
        <f>AQ11-AM11</f>
        <v>208519</v>
      </c>
      <c r="AP11" s="18"/>
      <c r="AQ11" s="256">
        <v>412594</v>
      </c>
      <c r="AR11" s="18"/>
      <c r="AS11" s="255">
        <f>AU11-AQ11</f>
        <v>220417</v>
      </c>
      <c r="AT11" s="18"/>
      <c r="AU11" s="256">
        <v>633011</v>
      </c>
      <c r="AW11" s="255">
        <f>AY11-AU11</f>
        <v>221495</v>
      </c>
      <c r="AX11" s="18"/>
      <c r="AY11" s="256">
        <v>854506</v>
      </c>
      <c r="BA11" s="288">
        <v>217061</v>
      </c>
      <c r="BC11" s="255">
        <f>BE11-BA11</f>
        <v>223460</v>
      </c>
      <c r="BD11" s="18"/>
      <c r="BE11" s="307">
        <v>440521</v>
      </c>
      <c r="BG11" s="255">
        <f>BI11-BE11</f>
        <v>234543</v>
      </c>
      <c r="BH11" s="18"/>
      <c r="BI11" s="307">
        <v>675064</v>
      </c>
      <c r="BK11" s="255">
        <f>BM11-BI11</f>
        <v>271939</v>
      </c>
      <c r="BL11" s="18"/>
      <c r="BM11" s="307">
        <v>947003</v>
      </c>
      <c r="BO11" s="288">
        <v>262416</v>
      </c>
      <c r="BQ11" s="255">
        <f>BS11-BO11</f>
        <v>270850</v>
      </c>
      <c r="BR11" s="18"/>
      <c r="BS11" s="307">
        <v>533266</v>
      </c>
      <c r="BU11" s="255">
        <f>BW11-BS11</f>
        <v>273157</v>
      </c>
      <c r="BV11" s="18"/>
      <c r="BW11" s="307">
        <v>806423</v>
      </c>
      <c r="BY11" s="255">
        <f>CA11-BW11</f>
        <v>281889</v>
      </c>
      <c r="BZ11" s="18"/>
      <c r="CA11" s="307">
        <v>1088312</v>
      </c>
      <c r="CC11" s="288">
        <v>279985</v>
      </c>
      <c r="CE11" s="255">
        <f>CG11-CC11</f>
        <v>294813</v>
      </c>
      <c r="CF11" s="18"/>
      <c r="CG11" s="307">
        <v>574798</v>
      </c>
      <c r="CI11" s="255">
        <f>CK11-CG11</f>
        <v>299374</v>
      </c>
      <c r="CJ11" s="18"/>
      <c r="CK11" s="307">
        <v>874172</v>
      </c>
      <c r="CM11" s="255">
        <f>CO11-CK11</f>
        <v>283871</v>
      </c>
      <c r="CN11" s="18"/>
      <c r="CO11" s="307">
        <v>1158043</v>
      </c>
      <c r="CQ11" s="288">
        <v>281275</v>
      </c>
    </row>
    <row r="12" spans="1:95" ht="15" customHeight="1">
      <c r="A12" s="8"/>
      <c r="B12" s="13" t="s">
        <v>21</v>
      </c>
      <c r="C12" s="13"/>
      <c r="D12" s="13"/>
      <c r="E12" s="222">
        <v>22509</v>
      </c>
      <c r="F12" s="17"/>
      <c r="G12" s="222">
        <v>24552</v>
      </c>
      <c r="H12" s="17"/>
      <c r="I12" s="222">
        <v>16211</v>
      </c>
      <c r="J12" s="17"/>
      <c r="K12" s="243">
        <v>3073</v>
      </c>
      <c r="L12" s="18"/>
      <c r="M12" s="255">
        <f>O12-K12</f>
        <v>3120</v>
      </c>
      <c r="N12" s="18"/>
      <c r="O12" s="256">
        <v>6193</v>
      </c>
      <c r="P12" s="18"/>
      <c r="Q12" s="255">
        <f>S12-O12</f>
        <v>3605</v>
      </c>
      <c r="R12" s="18"/>
      <c r="S12" s="256">
        <v>9798</v>
      </c>
      <c r="T12" s="18"/>
      <c r="U12" s="255">
        <f>W12-S12</f>
        <v>3508</v>
      </c>
      <c r="V12" s="18"/>
      <c r="W12" s="256">
        <v>13306</v>
      </c>
      <c r="X12" s="18"/>
      <c r="Y12" s="243">
        <v>2673</v>
      </c>
      <c r="Z12" s="18"/>
      <c r="AA12" s="255">
        <f>AC12-Y12</f>
        <v>4562</v>
      </c>
      <c r="AB12" s="18"/>
      <c r="AC12" s="256">
        <v>7235</v>
      </c>
      <c r="AD12" s="18"/>
      <c r="AE12" s="255">
        <f>AG12-AC12</f>
        <v>4178</v>
      </c>
      <c r="AF12" s="18"/>
      <c r="AG12" s="256">
        <v>11413</v>
      </c>
      <c r="AI12" s="255">
        <f>AK12-AG12</f>
        <v>10324</v>
      </c>
      <c r="AJ12" s="18"/>
      <c r="AK12" s="256">
        <v>21737</v>
      </c>
      <c r="AM12" s="288">
        <v>9595</v>
      </c>
      <c r="AO12" s="255">
        <f>AQ12-AM12</f>
        <v>10250</v>
      </c>
      <c r="AP12" s="18"/>
      <c r="AQ12" s="256">
        <v>19845</v>
      </c>
      <c r="AR12" s="18"/>
      <c r="AS12" s="255">
        <f>AU12-AQ12</f>
        <v>9334</v>
      </c>
      <c r="AT12" s="18"/>
      <c r="AU12" s="256">
        <v>29179</v>
      </c>
      <c r="AW12" s="255">
        <f>AY12-AU12</f>
        <v>9508</v>
      </c>
      <c r="AX12" s="18"/>
      <c r="AY12" s="256">
        <v>38687</v>
      </c>
      <c r="BA12" s="288">
        <v>9766</v>
      </c>
      <c r="BC12" s="255">
        <f>BE12-BA12</f>
        <v>9576</v>
      </c>
      <c r="BD12" s="18"/>
      <c r="BE12" s="307">
        <v>19342</v>
      </c>
      <c r="BG12" s="255">
        <f>BI12-BE12</f>
        <v>7201</v>
      </c>
      <c r="BH12" s="18"/>
      <c r="BI12" s="307">
        <v>26543</v>
      </c>
      <c r="BK12" s="255">
        <f>BM12-BI12</f>
        <v>8854</v>
      </c>
      <c r="BL12" s="18"/>
      <c r="BM12" s="307">
        <v>35397</v>
      </c>
      <c r="BO12" s="288">
        <v>7735</v>
      </c>
      <c r="BQ12" s="255">
        <f>BS12-BO12</f>
        <v>7769</v>
      </c>
      <c r="BR12" s="18"/>
      <c r="BS12" s="307">
        <v>15504</v>
      </c>
      <c r="BU12" s="255">
        <f>BW12-BS12</f>
        <v>6447</v>
      </c>
      <c r="BV12" s="18"/>
      <c r="BW12" s="307">
        <v>21951</v>
      </c>
      <c r="BY12" s="255">
        <f>CA12-BW12</f>
        <v>6428</v>
      </c>
      <c r="BZ12" s="18"/>
      <c r="CA12" s="307">
        <v>28379</v>
      </c>
      <c r="CC12" s="288">
        <v>6363</v>
      </c>
      <c r="CE12" s="255">
        <f>CG12-CC12</f>
        <v>5915</v>
      </c>
      <c r="CF12" s="18"/>
      <c r="CG12" s="307">
        <v>12278</v>
      </c>
      <c r="CI12" s="255">
        <f>CK12-CG12</f>
        <v>5518</v>
      </c>
      <c r="CJ12" s="18"/>
      <c r="CK12" s="307">
        <v>17796</v>
      </c>
      <c r="CM12" s="255">
        <f>CO12-CK12</f>
        <v>3549</v>
      </c>
      <c r="CN12" s="18"/>
      <c r="CO12" s="307">
        <v>21345</v>
      </c>
      <c r="CQ12" s="288">
        <v>3145</v>
      </c>
    </row>
    <row r="13" spans="1:95" s="114" customFormat="1" ht="15" customHeight="1">
      <c r="A13" s="19"/>
      <c r="B13" s="20"/>
      <c r="C13" s="20"/>
      <c r="D13" s="21" t="s">
        <v>5</v>
      </c>
      <c r="E13" s="223">
        <f>SUM(E10:E12)</f>
        <v>4822471</v>
      </c>
      <c r="F13" s="17"/>
      <c r="G13" s="223">
        <f>SUM(G10:G12)</f>
        <v>5091388</v>
      </c>
      <c r="H13" s="17"/>
      <c r="I13" s="223">
        <f>SUM(I10:I12)</f>
        <v>5019943</v>
      </c>
      <c r="J13" s="17"/>
      <c r="K13" s="223">
        <f>SUM(K10:K12)</f>
        <v>1222435</v>
      </c>
      <c r="L13" s="22"/>
      <c r="M13" s="257">
        <f>SUM(M10:M12)</f>
        <v>1232219</v>
      </c>
      <c r="N13" s="17"/>
      <c r="O13" s="258">
        <f>SUM(O10:O12)</f>
        <v>2454654</v>
      </c>
      <c r="P13" s="17"/>
      <c r="Q13" s="257">
        <f>SUM(Q10:Q12)</f>
        <v>1266416</v>
      </c>
      <c r="R13" s="17"/>
      <c r="S13" s="258">
        <f>SUM(S10:S12)</f>
        <v>3721070</v>
      </c>
      <c r="T13" s="17"/>
      <c r="U13" s="257">
        <f>SUM(U10:U12)</f>
        <v>1265759</v>
      </c>
      <c r="V13" s="17"/>
      <c r="W13" s="258">
        <f>SUM(W10:W12)</f>
        <v>4986829</v>
      </c>
      <c r="X13" s="17"/>
      <c r="Y13" s="223">
        <f>SUM(Y10:Y12)</f>
        <v>1258681</v>
      </c>
      <c r="Z13" s="17"/>
      <c r="AA13" s="257">
        <f>SUM(AA10:AA12)</f>
        <v>1279640</v>
      </c>
      <c r="AB13" s="22"/>
      <c r="AC13" s="258">
        <f>SUM(AC10:AC12)</f>
        <v>2538321</v>
      </c>
      <c r="AD13" s="17"/>
      <c r="AE13" s="257">
        <f>SUM(AE10:AE12)</f>
        <v>1325423</v>
      </c>
      <c r="AF13" s="17"/>
      <c r="AG13" s="258">
        <f>SUM(AG10:AG12)</f>
        <v>3863744</v>
      </c>
      <c r="AH13" s="17"/>
      <c r="AI13" s="257">
        <f>SUM(AI10:AI12)</f>
        <v>1316727</v>
      </c>
      <c r="AJ13" s="22"/>
      <c r="AK13" s="258">
        <f>SUM(AK10:AK12)</f>
        <v>5180471</v>
      </c>
      <c r="AL13" s="17"/>
      <c r="AM13" s="223">
        <f>SUM(AM10:AM12)</f>
        <v>1305791</v>
      </c>
      <c r="AN13" s="17"/>
      <c r="AO13" s="257">
        <f>SUM(AO10:AO12)</f>
        <v>1323169</v>
      </c>
      <c r="AP13" s="17"/>
      <c r="AQ13" s="258">
        <f>SUM(AQ10:AQ12)</f>
        <v>2628960</v>
      </c>
      <c r="AR13" s="22"/>
      <c r="AS13" s="257">
        <f>SUM(AS10:AS12)</f>
        <v>1370108</v>
      </c>
      <c r="AT13" s="17"/>
      <c r="AU13" s="258">
        <f>SUM(AU10:AU12)</f>
        <v>3999068</v>
      </c>
      <c r="AV13" s="17"/>
      <c r="AW13" s="257">
        <f>SUM(AW10:AW12)</f>
        <v>1346209</v>
      </c>
      <c r="AX13" s="17"/>
      <c r="AY13" s="258">
        <f>SUM(AY10:AY12)</f>
        <v>5345277</v>
      </c>
      <c r="BA13" s="223">
        <f>SUM(BA10:BA12)</f>
        <v>1308573</v>
      </c>
      <c r="BB13" s="17"/>
      <c r="BC13" s="257">
        <f>SUM(BC10:BC12)</f>
        <v>1228166</v>
      </c>
      <c r="BD13" s="17"/>
      <c r="BE13" s="258">
        <f>SUM(BE10:BE12)</f>
        <v>2536739</v>
      </c>
      <c r="BF13" s="17"/>
      <c r="BG13" s="257">
        <f>SUM(BG10:BG12)</f>
        <v>1180980</v>
      </c>
      <c r="BH13" s="22"/>
      <c r="BI13" s="258">
        <f>SUM(BI10:BI12)</f>
        <v>3717719</v>
      </c>
      <c r="BJ13" s="17"/>
      <c r="BK13" s="257">
        <f>SUM(BK10:BK12)</f>
        <v>1183517</v>
      </c>
      <c r="BL13" s="17"/>
      <c r="BM13" s="258">
        <f>SUM(BM10:BM12)</f>
        <v>4901236</v>
      </c>
      <c r="BN13" s="17"/>
      <c r="BO13" s="223">
        <f>SUM(BO10:BO12)</f>
        <v>1195962</v>
      </c>
      <c r="BQ13" s="257">
        <f>SUM(BQ10:BQ12)</f>
        <v>1236392</v>
      </c>
      <c r="BR13" s="17"/>
      <c r="BS13" s="258">
        <f>SUM(BS10:BS12)</f>
        <v>2432354</v>
      </c>
      <c r="BU13" s="257">
        <f>SUM(BU10:BU12)</f>
        <v>1280023</v>
      </c>
      <c r="BV13" s="17"/>
      <c r="BW13" s="258">
        <f>SUM(BW10:BW12)</f>
        <v>3712377</v>
      </c>
      <c r="BY13" s="257">
        <f>SUM(BY10:BY12)</f>
        <v>1297061</v>
      </c>
      <c r="BZ13" s="17"/>
      <c r="CA13" s="258">
        <f>SUM(CA10:CA12)</f>
        <v>5009438</v>
      </c>
      <c r="CB13" s="17"/>
      <c r="CC13" s="223">
        <f>SUM(CC10:CC12)</f>
        <v>1251593</v>
      </c>
      <c r="CE13" s="257">
        <f>SUM(CE10:CE12)</f>
        <v>1276395</v>
      </c>
      <c r="CF13" s="17"/>
      <c r="CG13" s="258">
        <f>SUM(CG10:CG12)</f>
        <v>2527988</v>
      </c>
      <c r="CI13" s="257">
        <f>SUM(CI10:CI12)</f>
        <v>1373798</v>
      </c>
      <c r="CJ13" s="17"/>
      <c r="CK13" s="258">
        <f>SUM(CK10:CK12)</f>
        <v>3901786</v>
      </c>
      <c r="CM13" s="257">
        <f>SUM(CM10:CM12)</f>
        <v>1274455</v>
      </c>
      <c r="CN13" s="17"/>
      <c r="CO13" s="258">
        <f>SUM(CO10:CO12)</f>
        <v>5176241</v>
      </c>
      <c r="CP13" s="17"/>
      <c r="CQ13" s="223">
        <f>SUM(CQ10:CQ12)</f>
        <v>1242786</v>
      </c>
    </row>
    <row r="14" spans="1:95" ht="15" customHeight="1">
      <c r="A14" s="8"/>
      <c r="B14" s="7"/>
      <c r="C14" s="7"/>
      <c r="D14" s="7"/>
      <c r="E14" s="222"/>
      <c r="F14" s="17"/>
      <c r="G14" s="222"/>
      <c r="H14" s="23"/>
      <c r="I14" s="234"/>
      <c r="J14" s="23"/>
      <c r="K14" s="243"/>
      <c r="L14" s="18"/>
      <c r="M14" s="255"/>
      <c r="N14" s="18"/>
      <c r="O14" s="256"/>
      <c r="P14" s="18"/>
      <c r="Q14" s="255"/>
      <c r="R14" s="18"/>
      <c r="S14" s="256"/>
      <c r="T14" s="18"/>
      <c r="U14" s="255"/>
      <c r="V14" s="18"/>
      <c r="W14" s="256"/>
      <c r="X14" s="18"/>
      <c r="Y14" s="243"/>
      <c r="Z14" s="18"/>
      <c r="AA14" s="255"/>
      <c r="AB14" s="18"/>
      <c r="AC14" s="256"/>
      <c r="AD14" s="18"/>
      <c r="AE14" s="255"/>
      <c r="AF14" s="18"/>
      <c r="AG14" s="256"/>
      <c r="AI14" s="255"/>
      <c r="AJ14" s="18"/>
      <c r="AK14" s="256"/>
      <c r="AM14" s="288"/>
      <c r="AO14" s="255"/>
      <c r="AP14" s="18"/>
      <c r="AQ14" s="256"/>
      <c r="AR14" s="18"/>
      <c r="AS14" s="255"/>
      <c r="AT14" s="18"/>
      <c r="AU14" s="256"/>
      <c r="AW14" s="255"/>
      <c r="AX14" s="18"/>
      <c r="AY14" s="256"/>
      <c r="BA14" s="288"/>
      <c r="BC14" s="255"/>
      <c r="BD14" s="18"/>
      <c r="BE14" s="307"/>
      <c r="BG14" s="255"/>
      <c r="BH14" s="18"/>
      <c r="BI14" s="307"/>
      <c r="BK14" s="255"/>
      <c r="BL14" s="18"/>
      <c r="BM14" s="307"/>
      <c r="BO14" s="288"/>
      <c r="BQ14" s="255"/>
      <c r="BR14" s="18"/>
      <c r="BS14" s="307"/>
      <c r="BU14" s="255"/>
      <c r="BV14" s="18"/>
      <c r="BW14" s="307"/>
      <c r="BY14" s="255"/>
      <c r="BZ14" s="18"/>
      <c r="CA14" s="307"/>
      <c r="CC14" s="288"/>
      <c r="CE14" s="255"/>
      <c r="CF14" s="18"/>
      <c r="CG14" s="307"/>
      <c r="CI14" s="255"/>
      <c r="CJ14" s="18"/>
      <c r="CK14" s="307"/>
      <c r="CM14" s="255"/>
      <c r="CN14" s="18"/>
      <c r="CO14" s="307"/>
      <c r="CQ14" s="288"/>
    </row>
    <row r="15" spans="1:95" ht="15" customHeight="1">
      <c r="A15" s="24" t="s">
        <v>41</v>
      </c>
      <c r="B15" s="7"/>
      <c r="C15" s="7"/>
      <c r="D15" s="7"/>
      <c r="E15" s="222"/>
      <c r="F15" s="17"/>
      <c r="G15" s="222"/>
      <c r="H15" s="23"/>
      <c r="I15" s="234"/>
      <c r="J15" s="23"/>
      <c r="K15" s="243"/>
      <c r="L15" s="18"/>
      <c r="M15" s="255"/>
      <c r="N15" s="18"/>
      <c r="O15" s="256"/>
      <c r="P15" s="18"/>
      <c r="Q15" s="255"/>
      <c r="R15" s="18"/>
      <c r="S15" s="256"/>
      <c r="T15" s="18"/>
      <c r="U15" s="255"/>
      <c r="V15" s="18"/>
      <c r="W15" s="256"/>
      <c r="X15" s="18"/>
      <c r="Y15" s="243"/>
      <c r="Z15" s="18"/>
      <c r="AA15" s="255"/>
      <c r="AB15" s="18"/>
      <c r="AC15" s="256"/>
      <c r="AD15" s="18"/>
      <c r="AE15" s="255"/>
      <c r="AF15" s="18"/>
      <c r="AG15" s="252"/>
      <c r="AI15" s="255"/>
      <c r="AJ15" s="18"/>
      <c r="AK15" s="256"/>
      <c r="AM15" s="288"/>
      <c r="AO15" s="255"/>
      <c r="AP15" s="18"/>
      <c r="AQ15" s="256"/>
      <c r="AR15" s="18"/>
      <c r="AS15" s="255"/>
      <c r="AT15" s="18"/>
      <c r="AU15" s="256"/>
      <c r="AW15" s="255"/>
      <c r="AX15" s="18"/>
      <c r="AY15" s="256"/>
      <c r="BA15" s="288"/>
      <c r="BC15" s="255"/>
      <c r="BD15" s="18"/>
      <c r="BE15" s="307"/>
      <c r="BG15" s="255"/>
      <c r="BH15" s="18"/>
      <c r="BI15" s="307"/>
      <c r="BK15" s="255"/>
      <c r="BL15" s="18"/>
      <c r="BM15" s="307"/>
      <c r="BO15" s="288"/>
      <c r="BQ15" s="255"/>
      <c r="BR15" s="18"/>
      <c r="BS15" s="307"/>
      <c r="BU15" s="255"/>
      <c r="BV15" s="18"/>
      <c r="BW15" s="307"/>
      <c r="BY15" s="255"/>
      <c r="BZ15" s="18"/>
      <c r="CA15" s="307"/>
      <c r="CC15" s="288"/>
      <c r="CE15" s="255"/>
      <c r="CF15" s="18"/>
      <c r="CG15" s="307"/>
      <c r="CI15" s="255"/>
      <c r="CJ15" s="18"/>
      <c r="CK15" s="307"/>
      <c r="CM15" s="255"/>
      <c r="CN15" s="18"/>
      <c r="CO15" s="307"/>
      <c r="CQ15" s="288"/>
    </row>
    <row r="16" spans="1:95" ht="15" customHeight="1">
      <c r="A16" s="8"/>
      <c r="B16" s="13" t="s">
        <v>19</v>
      </c>
      <c r="C16" s="13"/>
      <c r="D16" s="13"/>
      <c r="E16" s="222"/>
      <c r="F16" s="17"/>
      <c r="G16" s="222"/>
      <c r="H16" s="23"/>
      <c r="I16" s="234"/>
      <c r="J16" s="23"/>
      <c r="K16" s="243"/>
      <c r="L16" s="18"/>
      <c r="M16" s="255"/>
      <c r="N16" s="18"/>
      <c r="O16" s="256"/>
      <c r="P16" s="18"/>
      <c r="Q16" s="255"/>
      <c r="R16" s="18"/>
      <c r="S16" s="256"/>
      <c r="T16" s="18"/>
      <c r="U16" s="255"/>
      <c r="V16" s="18"/>
      <c r="W16" s="256"/>
      <c r="X16" s="18"/>
      <c r="Y16" s="243"/>
      <c r="Z16" s="18"/>
      <c r="AA16" s="255"/>
      <c r="AB16" s="18"/>
      <c r="AC16" s="256"/>
      <c r="AD16" s="18"/>
      <c r="AE16" s="255"/>
      <c r="AF16" s="18"/>
      <c r="AG16" s="256"/>
      <c r="AI16" s="255"/>
      <c r="AJ16" s="18"/>
      <c r="AK16" s="256"/>
      <c r="AM16" s="288"/>
      <c r="AO16" s="255"/>
      <c r="AP16" s="18"/>
      <c r="AQ16" s="256"/>
      <c r="AR16" s="18"/>
      <c r="AS16" s="255"/>
      <c r="AT16" s="18"/>
      <c r="AU16" s="256"/>
      <c r="AW16" s="255"/>
      <c r="AX16" s="18"/>
      <c r="AY16" s="256"/>
      <c r="BA16" s="288"/>
      <c r="BC16" s="255"/>
      <c r="BD16" s="18"/>
      <c r="BE16" s="307"/>
      <c r="BG16" s="255"/>
      <c r="BH16" s="18"/>
      <c r="BI16" s="307"/>
      <c r="BK16" s="255"/>
      <c r="BL16" s="18"/>
      <c r="BM16" s="307"/>
      <c r="BO16" s="288"/>
      <c r="BQ16" s="255"/>
      <c r="BR16" s="18"/>
      <c r="BS16" s="307"/>
      <c r="BU16" s="255"/>
      <c r="BV16" s="18"/>
      <c r="BW16" s="307"/>
      <c r="BY16" s="255"/>
      <c r="BZ16" s="18"/>
      <c r="CA16" s="307"/>
      <c r="CC16" s="288"/>
      <c r="CE16" s="255"/>
      <c r="CF16" s="18"/>
      <c r="CG16" s="307"/>
      <c r="CI16" s="255"/>
      <c r="CJ16" s="18"/>
      <c r="CK16" s="307"/>
      <c r="CM16" s="255"/>
      <c r="CN16" s="18"/>
      <c r="CO16" s="307"/>
      <c r="CQ16" s="288"/>
    </row>
    <row r="17" spans="1:95" ht="15" customHeight="1">
      <c r="A17" s="8"/>
      <c r="B17" s="7"/>
      <c r="C17" s="25" t="s">
        <v>22</v>
      </c>
      <c r="D17" s="26"/>
      <c r="E17" s="222">
        <v>2915045</v>
      </c>
      <c r="F17" s="17"/>
      <c r="G17" s="222">
        <v>3233057</v>
      </c>
      <c r="H17" s="17"/>
      <c r="I17" s="222">
        <v>3293251</v>
      </c>
      <c r="J17" s="17"/>
      <c r="K17" s="243">
        <v>797824</v>
      </c>
      <c r="L17" s="18"/>
      <c r="M17" s="255">
        <f t="shared" ref="M17:M21" si="0">O17-K17</f>
        <v>820684</v>
      </c>
      <c r="N17" s="18"/>
      <c r="O17" s="256">
        <v>1618508</v>
      </c>
      <c r="P17" s="18"/>
      <c r="Q17" s="255">
        <f t="shared" ref="Q17:Q21" si="1">S17-O17</f>
        <v>854250</v>
      </c>
      <c r="R17" s="18"/>
      <c r="S17" s="256">
        <v>2472758</v>
      </c>
      <c r="T17" s="18"/>
      <c r="U17" s="255">
        <f t="shared" ref="U17:U21" si="2">W17-S17</f>
        <v>921778</v>
      </c>
      <c r="V17" s="18"/>
      <c r="W17" s="256">
        <v>3394536</v>
      </c>
      <c r="X17" s="18"/>
      <c r="Y17" s="243">
        <v>853967</v>
      </c>
      <c r="Z17" s="18"/>
      <c r="AA17" s="255">
        <f t="shared" ref="AA17:AA21" si="3">AC17-Y17</f>
        <v>822587</v>
      </c>
      <c r="AB17" s="18"/>
      <c r="AC17" s="256">
        <v>1676554</v>
      </c>
      <c r="AD17" s="18"/>
      <c r="AE17" s="255">
        <f t="shared" ref="AE17:AE21" si="4">AG17-AC17</f>
        <v>876855</v>
      </c>
      <c r="AF17" s="18"/>
      <c r="AG17" s="256">
        <v>2553409</v>
      </c>
      <c r="AI17" s="255">
        <f t="shared" ref="AI17:AI21" si="5">AK17-AG17</f>
        <v>937473</v>
      </c>
      <c r="AJ17" s="18"/>
      <c r="AK17" s="256">
        <v>3490882</v>
      </c>
      <c r="AM17" s="288">
        <v>862444</v>
      </c>
      <c r="AO17" s="255">
        <f t="shared" ref="AO17:AO21" si="6">AQ17-AM17</f>
        <v>869980</v>
      </c>
      <c r="AP17" s="18"/>
      <c r="AQ17" s="256">
        <v>1732424</v>
      </c>
      <c r="AR17" s="18"/>
      <c r="AS17" s="255">
        <f t="shared" ref="AS17:AS21" si="7">AU17-AQ17</f>
        <v>935800</v>
      </c>
      <c r="AT17" s="18"/>
      <c r="AU17" s="256">
        <v>2668224</v>
      </c>
      <c r="AW17" s="255">
        <f t="shared" ref="AW17:AW21" si="8">AY17-AU17</f>
        <v>979461</v>
      </c>
      <c r="AX17" s="18"/>
      <c r="AY17" s="256">
        <v>3647685</v>
      </c>
      <c r="BA17" s="288">
        <v>878070</v>
      </c>
      <c r="BC17" s="255">
        <f t="shared" ref="BC17:BC21" si="9">BE17-BA17</f>
        <v>813464</v>
      </c>
      <c r="BD17" s="18"/>
      <c r="BE17" s="307">
        <v>1691534</v>
      </c>
      <c r="BG17" s="255">
        <f t="shared" ref="BG17:BG21" si="10">BI17-BE17</f>
        <v>781291</v>
      </c>
      <c r="BH17" s="18"/>
      <c r="BI17" s="307">
        <v>2472825</v>
      </c>
      <c r="BK17" s="255">
        <f t="shared" ref="BK17:BK21" si="11">BM17-BI17</f>
        <v>967005</v>
      </c>
      <c r="BL17" s="18"/>
      <c r="BM17" s="307">
        <v>3439830</v>
      </c>
      <c r="BO17" s="288">
        <v>846645</v>
      </c>
      <c r="BQ17" s="255">
        <f t="shared" ref="BQ17:BQ21" si="12">BS17-BO17</f>
        <v>863361</v>
      </c>
      <c r="BR17" s="18"/>
      <c r="BS17" s="307">
        <v>1710006</v>
      </c>
      <c r="BU17" s="255">
        <f t="shared" ref="BU17:BU21" si="13">BW17-BS17</f>
        <v>905157</v>
      </c>
      <c r="BV17" s="18"/>
      <c r="BW17" s="307">
        <v>2615163</v>
      </c>
      <c r="BY17" s="255">
        <f t="shared" ref="BY17:BY21" si="14">CA17-BW17</f>
        <v>939331</v>
      </c>
      <c r="BZ17" s="18"/>
      <c r="CA17" s="307">
        <v>3554494</v>
      </c>
      <c r="CC17" s="288">
        <v>797946</v>
      </c>
      <c r="CE17" s="255">
        <f t="shared" ref="CE17:CE21" si="15">CG17-CC17</f>
        <v>812918</v>
      </c>
      <c r="CF17" s="18"/>
      <c r="CG17" s="307">
        <v>1610864</v>
      </c>
      <c r="CI17" s="255">
        <f t="shared" ref="CI17:CI21" si="16">CK17-CG17</f>
        <v>860823</v>
      </c>
      <c r="CJ17" s="18"/>
      <c r="CK17" s="307">
        <v>2471687</v>
      </c>
      <c r="CM17" s="255">
        <f t="shared" ref="CM17:CM21" si="17">CO17-CK17</f>
        <v>849895</v>
      </c>
      <c r="CN17" s="18"/>
      <c r="CO17" s="307">
        <v>3321582</v>
      </c>
      <c r="CQ17" s="288">
        <v>801447</v>
      </c>
    </row>
    <row r="18" spans="1:95" ht="15" customHeight="1">
      <c r="A18" s="8"/>
      <c r="B18" s="7"/>
      <c r="C18" s="25" t="s">
        <v>10</v>
      </c>
      <c r="D18" s="7"/>
      <c r="E18" s="222">
        <v>581116</v>
      </c>
      <c r="F18" s="17"/>
      <c r="G18" s="222">
        <v>572649</v>
      </c>
      <c r="H18" s="17"/>
      <c r="I18" s="222">
        <v>564935</v>
      </c>
      <c r="J18" s="17"/>
      <c r="K18" s="243">
        <v>141709</v>
      </c>
      <c r="L18" s="18"/>
      <c r="M18" s="255">
        <f t="shared" si="0"/>
        <v>142931</v>
      </c>
      <c r="N18" s="18"/>
      <c r="O18" s="256">
        <v>284640</v>
      </c>
      <c r="P18" s="18"/>
      <c r="Q18" s="255">
        <f t="shared" si="1"/>
        <v>143191</v>
      </c>
      <c r="R18" s="18"/>
      <c r="S18" s="256">
        <v>427831</v>
      </c>
      <c r="T18" s="18"/>
      <c r="U18" s="255">
        <f t="shared" si="2"/>
        <v>143124</v>
      </c>
      <c r="V18" s="18"/>
      <c r="W18" s="256">
        <v>570955</v>
      </c>
      <c r="X18" s="18"/>
      <c r="Y18" s="243">
        <v>143340</v>
      </c>
      <c r="Z18" s="18"/>
      <c r="AA18" s="255">
        <f t="shared" si="3"/>
        <v>146577</v>
      </c>
      <c r="AB18" s="18"/>
      <c r="AC18" s="256">
        <v>289917</v>
      </c>
      <c r="AD18" s="18"/>
      <c r="AE18" s="255">
        <f t="shared" si="4"/>
        <v>141664</v>
      </c>
      <c r="AF18" s="18"/>
      <c r="AG18" s="256">
        <v>431581</v>
      </c>
      <c r="AI18" s="255">
        <f t="shared" si="5"/>
        <v>141976</v>
      </c>
      <c r="AJ18" s="18"/>
      <c r="AK18" s="256">
        <v>573557</v>
      </c>
      <c r="AM18" s="288">
        <v>146685</v>
      </c>
      <c r="AO18" s="255">
        <f t="shared" si="6"/>
        <v>147555</v>
      </c>
      <c r="AP18" s="18"/>
      <c r="AQ18" s="256">
        <v>294240</v>
      </c>
      <c r="AR18" s="18"/>
      <c r="AS18" s="255">
        <f t="shared" si="7"/>
        <v>145151</v>
      </c>
      <c r="AT18" s="18"/>
      <c r="AU18" s="256">
        <v>439391</v>
      </c>
      <c r="AW18" s="255">
        <f t="shared" si="8"/>
        <v>169242</v>
      </c>
      <c r="AX18" s="18"/>
      <c r="AY18" s="256">
        <v>608633</v>
      </c>
      <c r="BA18" s="288">
        <v>189845</v>
      </c>
      <c r="BC18" s="255">
        <f t="shared" si="9"/>
        <v>202580</v>
      </c>
      <c r="BD18" s="18"/>
      <c r="BE18" s="307">
        <v>392425</v>
      </c>
      <c r="BG18" s="255">
        <f t="shared" si="10"/>
        <v>200985</v>
      </c>
      <c r="BH18" s="18"/>
      <c r="BI18" s="307">
        <v>593410</v>
      </c>
      <c r="BK18" s="255">
        <f t="shared" si="11"/>
        <v>210371</v>
      </c>
      <c r="BL18" s="18"/>
      <c r="BM18" s="307">
        <v>803781</v>
      </c>
      <c r="BO18" s="288">
        <v>167753</v>
      </c>
      <c r="BQ18" s="255">
        <f t="shared" si="12"/>
        <v>148337</v>
      </c>
      <c r="BR18" s="18"/>
      <c r="BS18" s="307">
        <v>316090</v>
      </c>
      <c r="BU18" s="255">
        <f t="shared" si="13"/>
        <v>148952</v>
      </c>
      <c r="BV18" s="18"/>
      <c r="BW18" s="307">
        <v>465042</v>
      </c>
      <c r="BY18" s="255">
        <f t="shared" si="14"/>
        <v>140955</v>
      </c>
      <c r="BZ18" s="18"/>
      <c r="CA18" s="307">
        <v>605997</v>
      </c>
      <c r="CC18" s="288">
        <v>147085</v>
      </c>
      <c r="CE18" s="255">
        <f t="shared" si="15"/>
        <v>150581</v>
      </c>
      <c r="CF18" s="18"/>
      <c r="CG18" s="307">
        <v>297666</v>
      </c>
      <c r="CI18" s="255">
        <f t="shared" si="16"/>
        <v>152369</v>
      </c>
      <c r="CJ18" s="18"/>
      <c r="CK18" s="307">
        <v>450035</v>
      </c>
      <c r="CM18" s="255">
        <f t="shared" si="17"/>
        <v>156420</v>
      </c>
      <c r="CN18" s="18"/>
      <c r="CO18" s="307">
        <v>606455</v>
      </c>
      <c r="CQ18" s="288">
        <v>152510</v>
      </c>
    </row>
    <row r="19" spans="1:95" ht="15" customHeight="1">
      <c r="A19" s="8"/>
      <c r="B19" s="7"/>
      <c r="C19" s="25" t="s">
        <v>79</v>
      </c>
      <c r="D19" s="7"/>
      <c r="E19" s="222">
        <v>24923</v>
      </c>
      <c r="F19" s="17"/>
      <c r="G19" s="222">
        <v>386653</v>
      </c>
      <c r="H19" s="17"/>
      <c r="I19" s="222">
        <v>14000</v>
      </c>
      <c r="J19" s="17"/>
      <c r="K19" s="243">
        <v>0</v>
      </c>
      <c r="L19" s="18"/>
      <c r="M19" s="255">
        <f t="shared" si="0"/>
        <v>0</v>
      </c>
      <c r="N19" s="18"/>
      <c r="O19" s="256"/>
      <c r="P19" s="18"/>
      <c r="Q19" s="255">
        <f t="shared" si="1"/>
        <v>0</v>
      </c>
      <c r="R19" s="18"/>
      <c r="S19" s="256">
        <v>0</v>
      </c>
      <c r="T19" s="18"/>
      <c r="U19" s="255">
        <f t="shared" si="2"/>
        <v>0</v>
      </c>
      <c r="V19" s="18"/>
      <c r="W19" s="256">
        <v>0</v>
      </c>
      <c r="X19" s="18"/>
      <c r="Y19" s="243">
        <v>0</v>
      </c>
      <c r="Z19" s="18"/>
      <c r="AA19" s="255">
        <f t="shared" si="3"/>
        <v>0</v>
      </c>
      <c r="AB19" s="18"/>
      <c r="AC19" s="256">
        <v>0</v>
      </c>
      <c r="AD19" s="18"/>
      <c r="AE19" s="255">
        <f t="shared" si="4"/>
        <v>0</v>
      </c>
      <c r="AF19" s="18"/>
      <c r="AG19" s="256">
        <v>0</v>
      </c>
      <c r="AI19" s="255">
        <f t="shared" si="5"/>
        <v>0</v>
      </c>
      <c r="AJ19" s="18"/>
      <c r="AK19" s="256">
        <v>0</v>
      </c>
      <c r="AM19" s="288">
        <v>0</v>
      </c>
      <c r="AO19" s="255">
        <f t="shared" si="6"/>
        <v>0</v>
      </c>
      <c r="AP19" s="18"/>
      <c r="AQ19" s="256">
        <v>0</v>
      </c>
      <c r="AR19" s="18"/>
      <c r="AS19" s="255">
        <f t="shared" si="7"/>
        <v>0</v>
      </c>
      <c r="AT19" s="18"/>
      <c r="AU19" s="256">
        <v>0</v>
      </c>
      <c r="AW19" s="255">
        <f t="shared" si="8"/>
        <v>0</v>
      </c>
      <c r="AX19" s="18"/>
      <c r="AY19" s="256">
        <v>0</v>
      </c>
      <c r="BA19" s="288">
        <v>0</v>
      </c>
      <c r="BC19" s="255">
        <f t="shared" si="9"/>
        <v>0</v>
      </c>
      <c r="BD19" s="18"/>
      <c r="BE19" s="307">
        <v>0</v>
      </c>
      <c r="BG19" s="255">
        <f t="shared" si="10"/>
        <v>0</v>
      </c>
      <c r="BH19" s="18"/>
      <c r="BI19" s="307">
        <v>0</v>
      </c>
      <c r="BK19" s="255">
        <f t="shared" si="11"/>
        <v>0</v>
      </c>
      <c r="BL19" s="18"/>
      <c r="BM19" s="307">
        <v>0</v>
      </c>
      <c r="BO19" s="288">
        <v>0</v>
      </c>
      <c r="BQ19" s="255">
        <f t="shared" si="12"/>
        <v>0</v>
      </c>
      <c r="BR19" s="18"/>
      <c r="BS19" s="307">
        <v>0</v>
      </c>
      <c r="BU19" s="255">
        <f t="shared" si="13"/>
        <v>0</v>
      </c>
      <c r="BV19" s="18"/>
      <c r="BW19" s="307">
        <v>0</v>
      </c>
      <c r="BY19" s="255">
        <f t="shared" si="14"/>
        <v>0</v>
      </c>
      <c r="BZ19" s="18"/>
      <c r="CA19" s="307">
        <v>0</v>
      </c>
      <c r="CC19" s="288">
        <v>0</v>
      </c>
      <c r="CE19" s="255">
        <f t="shared" si="15"/>
        <v>0</v>
      </c>
      <c r="CF19" s="18"/>
      <c r="CG19" s="307">
        <v>0</v>
      </c>
      <c r="CI19" s="255">
        <f t="shared" si="16"/>
        <v>0</v>
      </c>
      <c r="CJ19" s="18"/>
      <c r="CK19" s="307">
        <v>0</v>
      </c>
      <c r="CM19" s="255">
        <f t="shared" si="17"/>
        <v>0</v>
      </c>
      <c r="CN19" s="18"/>
      <c r="CO19" s="307">
        <v>0</v>
      </c>
      <c r="CQ19" s="288">
        <v>0</v>
      </c>
    </row>
    <row r="20" spans="1:95" ht="15" customHeight="1">
      <c r="A20" s="8"/>
      <c r="B20" s="7"/>
      <c r="C20" s="25" t="s">
        <v>89</v>
      </c>
      <c r="D20" s="7"/>
      <c r="E20" s="222">
        <v>38987</v>
      </c>
      <c r="F20" s="17"/>
      <c r="G20" s="222">
        <v>17413</v>
      </c>
      <c r="H20" s="17"/>
      <c r="I20" s="222">
        <v>16169</v>
      </c>
      <c r="J20" s="17"/>
      <c r="K20" s="243">
        <v>5176</v>
      </c>
      <c r="L20" s="18"/>
      <c r="M20" s="255">
        <f t="shared" si="0"/>
        <v>1250</v>
      </c>
      <c r="N20" s="18"/>
      <c r="O20" s="256">
        <v>6426</v>
      </c>
      <c r="P20" s="18"/>
      <c r="Q20" s="255">
        <f t="shared" si="1"/>
        <v>1981</v>
      </c>
      <c r="R20" s="18"/>
      <c r="S20" s="256">
        <v>8407</v>
      </c>
      <c r="T20" s="18"/>
      <c r="U20" s="255">
        <f t="shared" si="2"/>
        <v>2310</v>
      </c>
      <c r="V20" s="18"/>
      <c r="W20" s="256">
        <v>10717</v>
      </c>
      <c r="X20" s="18"/>
      <c r="Y20" s="243">
        <v>1037</v>
      </c>
      <c r="Z20" s="18"/>
      <c r="AA20" s="255">
        <f t="shared" si="3"/>
        <v>2922</v>
      </c>
      <c r="AB20" s="18"/>
      <c r="AC20" s="256">
        <v>3959</v>
      </c>
      <c r="AD20" s="18"/>
      <c r="AE20" s="255">
        <f t="shared" si="4"/>
        <v>-9700</v>
      </c>
      <c r="AF20" s="18"/>
      <c r="AG20" s="256">
        <v>-5741</v>
      </c>
      <c r="AI20" s="255">
        <f t="shared" si="5"/>
        <v>15630</v>
      </c>
      <c r="AJ20" s="18"/>
      <c r="AK20" s="256">
        <v>9889</v>
      </c>
      <c r="AM20" s="288">
        <v>2003</v>
      </c>
      <c r="AO20" s="255">
        <f t="shared" si="6"/>
        <v>2702</v>
      </c>
      <c r="AP20" s="18"/>
      <c r="AQ20" s="256">
        <v>4705</v>
      </c>
      <c r="AR20" s="18"/>
      <c r="AS20" s="255">
        <f t="shared" si="7"/>
        <v>11262</v>
      </c>
      <c r="AT20" s="18"/>
      <c r="AU20" s="256">
        <v>15967</v>
      </c>
      <c r="AW20" s="255">
        <f t="shared" si="8"/>
        <v>2121</v>
      </c>
      <c r="AX20" s="18"/>
      <c r="AY20" s="256">
        <v>18088</v>
      </c>
      <c r="BA20" s="288">
        <v>5434</v>
      </c>
      <c r="BC20" s="255">
        <f t="shared" si="9"/>
        <v>9018</v>
      </c>
      <c r="BD20" s="18"/>
      <c r="BE20" s="307">
        <v>14452</v>
      </c>
      <c r="BG20" s="255">
        <f t="shared" si="10"/>
        <v>1701</v>
      </c>
      <c r="BH20" s="18"/>
      <c r="BI20" s="307">
        <v>16153</v>
      </c>
      <c r="BK20" s="255">
        <f t="shared" si="11"/>
        <v>14453</v>
      </c>
      <c r="BL20" s="18"/>
      <c r="BM20" s="307">
        <v>30606</v>
      </c>
      <c r="BO20" s="288">
        <v>1934</v>
      </c>
      <c r="BQ20" s="255">
        <f t="shared" si="12"/>
        <v>6893</v>
      </c>
      <c r="BR20" s="18"/>
      <c r="BS20" s="307">
        <v>8827</v>
      </c>
      <c r="BU20" s="255">
        <f t="shared" si="13"/>
        <v>7947</v>
      </c>
      <c r="BV20" s="18"/>
      <c r="BW20" s="307">
        <v>16774</v>
      </c>
      <c r="BY20" s="255">
        <f t="shared" si="14"/>
        <v>4695</v>
      </c>
      <c r="BZ20" s="18"/>
      <c r="CA20" s="307">
        <v>21469</v>
      </c>
      <c r="CC20" s="288">
        <v>4251</v>
      </c>
      <c r="CE20" s="255">
        <f t="shared" si="15"/>
        <v>5399</v>
      </c>
      <c r="CF20" s="18"/>
      <c r="CG20" s="307">
        <v>9650</v>
      </c>
      <c r="CI20" s="255">
        <f t="shared" si="16"/>
        <v>2618</v>
      </c>
      <c r="CJ20" s="18"/>
      <c r="CK20" s="307">
        <v>12268</v>
      </c>
      <c r="CM20" s="255">
        <f t="shared" si="17"/>
        <v>4045</v>
      </c>
      <c r="CN20" s="18"/>
      <c r="CO20" s="307">
        <v>16313</v>
      </c>
      <c r="CQ20" s="288">
        <v>5059</v>
      </c>
    </row>
    <row r="21" spans="1:95" ht="15" customHeight="1">
      <c r="A21" s="8"/>
      <c r="B21" s="13"/>
      <c r="C21" s="25" t="s">
        <v>82</v>
      </c>
      <c r="D21" s="13"/>
      <c r="E21" s="222">
        <v>0</v>
      </c>
      <c r="F21" s="17"/>
      <c r="G21" s="222">
        <v>0</v>
      </c>
      <c r="H21" s="17"/>
      <c r="I21" s="222">
        <v>0</v>
      </c>
      <c r="J21" s="17"/>
      <c r="K21" s="243">
        <v>0</v>
      </c>
      <c r="L21" s="18"/>
      <c r="M21" s="255">
        <f t="shared" si="0"/>
        <v>0</v>
      </c>
      <c r="N21" s="18"/>
      <c r="O21" s="256">
        <v>0</v>
      </c>
      <c r="P21" s="18"/>
      <c r="Q21" s="255">
        <f t="shared" si="1"/>
        <v>0</v>
      </c>
      <c r="R21" s="18"/>
      <c r="S21" s="256">
        <v>0</v>
      </c>
      <c r="T21" s="18"/>
      <c r="U21" s="255">
        <f t="shared" si="2"/>
        <v>0</v>
      </c>
      <c r="V21" s="18"/>
      <c r="W21" s="256">
        <v>0</v>
      </c>
      <c r="X21" s="18"/>
      <c r="Y21" s="243">
        <v>0</v>
      </c>
      <c r="Z21" s="18"/>
      <c r="AA21" s="255">
        <f t="shared" si="3"/>
        <v>0</v>
      </c>
      <c r="AB21" s="18"/>
      <c r="AC21" s="256">
        <v>0</v>
      </c>
      <c r="AD21" s="18"/>
      <c r="AE21" s="255">
        <f t="shared" si="4"/>
        <v>0</v>
      </c>
      <c r="AF21" s="18"/>
      <c r="AG21" s="256">
        <v>0</v>
      </c>
      <c r="AI21" s="255">
        <f t="shared" si="5"/>
        <v>0</v>
      </c>
      <c r="AJ21" s="18"/>
      <c r="AK21" s="256">
        <v>0</v>
      </c>
      <c r="AM21" s="288">
        <v>-4213</v>
      </c>
      <c r="AO21" s="255">
        <f t="shared" si="6"/>
        <v>0</v>
      </c>
      <c r="AP21" s="18"/>
      <c r="AQ21" s="256">
        <v>-4213</v>
      </c>
      <c r="AR21" s="18"/>
      <c r="AS21" s="255">
        <f t="shared" si="7"/>
        <v>65</v>
      </c>
      <c r="AT21" s="18"/>
      <c r="AU21" s="256">
        <v>-4148</v>
      </c>
      <c r="AW21" s="255">
        <f t="shared" si="8"/>
        <v>25170</v>
      </c>
      <c r="AX21" s="18"/>
      <c r="AY21" s="256">
        <v>21022</v>
      </c>
      <c r="BA21" s="288">
        <v>6931</v>
      </c>
      <c r="BC21" s="255">
        <f t="shared" si="9"/>
        <v>-249024</v>
      </c>
      <c r="BD21" s="18"/>
      <c r="BE21" s="307">
        <v>-242093</v>
      </c>
      <c r="BG21" s="255">
        <f t="shared" si="10"/>
        <v>-1534</v>
      </c>
      <c r="BH21" s="18"/>
      <c r="BI21" s="307">
        <v>-243627</v>
      </c>
      <c r="BK21" s="255">
        <f t="shared" si="11"/>
        <v>-3140</v>
      </c>
      <c r="BL21" s="18"/>
      <c r="BM21" s="307">
        <v>-246767</v>
      </c>
      <c r="BO21" s="288">
        <v>-6900</v>
      </c>
      <c r="BQ21" s="255">
        <f t="shared" si="12"/>
        <v>-10511</v>
      </c>
      <c r="BR21" s="18"/>
      <c r="BS21" s="307">
        <v>-17411</v>
      </c>
      <c r="BU21" s="255">
        <f t="shared" si="13"/>
        <v>-10283</v>
      </c>
      <c r="BV21" s="18"/>
      <c r="BW21" s="307">
        <v>-27694</v>
      </c>
      <c r="BY21" s="255">
        <f t="shared" si="14"/>
        <v>-5136</v>
      </c>
      <c r="BZ21" s="18"/>
      <c r="CA21" s="307">
        <v>-32830</v>
      </c>
      <c r="CC21" s="288">
        <v>-111477</v>
      </c>
      <c r="CE21" s="255">
        <f t="shared" si="15"/>
        <v>-1705</v>
      </c>
      <c r="CF21" s="18"/>
      <c r="CG21" s="307">
        <v>-113182</v>
      </c>
      <c r="CI21" s="255">
        <f t="shared" si="16"/>
        <v>-643</v>
      </c>
      <c r="CJ21" s="18"/>
      <c r="CK21" s="307">
        <v>-113825</v>
      </c>
      <c r="CM21" s="255">
        <f t="shared" si="17"/>
        <v>270</v>
      </c>
      <c r="CN21" s="18"/>
      <c r="CO21" s="307">
        <v>-113555</v>
      </c>
      <c r="CQ21" s="288">
        <v>-124</v>
      </c>
    </row>
    <row r="22" spans="1:95" ht="15" customHeight="1">
      <c r="A22" s="8"/>
      <c r="B22" s="7"/>
      <c r="C22" s="25" t="s">
        <v>95</v>
      </c>
      <c r="D22" s="7"/>
      <c r="E22" s="222">
        <v>0</v>
      </c>
      <c r="F22" s="17"/>
      <c r="G22" s="222">
        <v>0</v>
      </c>
      <c r="H22" s="17"/>
      <c r="I22" s="222">
        <v>0</v>
      </c>
      <c r="J22" s="17"/>
      <c r="K22" s="243">
        <v>0</v>
      </c>
      <c r="L22" s="18"/>
      <c r="M22" s="255">
        <f>O22-K22</f>
        <v>0</v>
      </c>
      <c r="N22" s="18"/>
      <c r="O22" s="256"/>
      <c r="P22" s="18"/>
      <c r="Q22" s="255">
        <f>S22-O22</f>
        <v>0</v>
      </c>
      <c r="R22" s="18"/>
      <c r="S22" s="256">
        <v>0</v>
      </c>
      <c r="T22" s="18"/>
      <c r="U22" s="255">
        <f>W22-S22</f>
        <v>0</v>
      </c>
      <c r="V22" s="18"/>
      <c r="W22" s="256">
        <v>0</v>
      </c>
      <c r="X22" s="18"/>
      <c r="Y22" s="243">
        <v>0</v>
      </c>
      <c r="Z22" s="18"/>
      <c r="AA22" s="255">
        <f>AC22-Y22</f>
        <v>0</v>
      </c>
      <c r="AB22" s="18"/>
      <c r="AC22" s="256">
        <v>0</v>
      </c>
      <c r="AD22" s="18"/>
      <c r="AE22" s="255">
        <f>AG22-AC22</f>
        <v>0</v>
      </c>
      <c r="AF22" s="18"/>
      <c r="AG22" s="256">
        <v>0</v>
      </c>
      <c r="AI22" s="255">
        <f>AK22-AG22</f>
        <v>-11762</v>
      </c>
      <c r="AJ22" s="18"/>
      <c r="AK22" s="256">
        <v>-11762</v>
      </c>
      <c r="AM22" s="288">
        <v>0</v>
      </c>
      <c r="AO22" s="255">
        <f>AQ22-AM22</f>
        <v>0</v>
      </c>
      <c r="AP22" s="18"/>
      <c r="AQ22" s="256">
        <v>0</v>
      </c>
      <c r="AR22" s="18"/>
      <c r="AS22" s="255">
        <f>AU22-AQ22</f>
        <v>0</v>
      </c>
      <c r="AT22" s="18"/>
      <c r="AU22" s="256">
        <v>0</v>
      </c>
      <c r="AW22" s="255">
        <f>AY22-AU22</f>
        <v>0</v>
      </c>
      <c r="AX22" s="18"/>
      <c r="AY22" s="256">
        <v>0</v>
      </c>
      <c r="BA22" s="288">
        <v>0</v>
      </c>
      <c r="BC22" s="255">
        <f>BE22-BA22</f>
        <v>0</v>
      </c>
      <c r="BD22" s="18"/>
      <c r="BE22" s="307">
        <v>0</v>
      </c>
      <c r="BG22" s="255">
        <f>BI22-BE22</f>
        <v>0</v>
      </c>
      <c r="BH22" s="18"/>
      <c r="BI22" s="307">
        <v>0</v>
      </c>
      <c r="BK22" s="255">
        <f>BM22-BI22</f>
        <v>-255479</v>
      </c>
      <c r="BL22" s="18"/>
      <c r="BM22" s="307">
        <v>-255479</v>
      </c>
      <c r="BO22" s="288">
        <v>-91446</v>
      </c>
      <c r="BQ22" s="255">
        <f>BS22-BO22</f>
        <v>0</v>
      </c>
      <c r="BR22" s="18"/>
      <c r="BS22" s="307">
        <v>-91446</v>
      </c>
      <c r="BU22" s="255">
        <f>BW22-BS22</f>
        <v>0</v>
      </c>
      <c r="BV22" s="18"/>
      <c r="BW22" s="307">
        <v>-91446</v>
      </c>
      <c r="BY22" s="255">
        <f>CA22-BW22</f>
        <v>-21547</v>
      </c>
      <c r="BZ22" s="18"/>
      <c r="CA22" s="307">
        <v>-112993</v>
      </c>
      <c r="CC22" s="288">
        <v>-122873</v>
      </c>
      <c r="CE22" s="255">
        <f>CG22-CC22</f>
        <v>-25</v>
      </c>
      <c r="CF22" s="18"/>
      <c r="CG22" s="307">
        <v>-122898</v>
      </c>
      <c r="CI22" s="255">
        <f>CK22-CG22</f>
        <v>-23986</v>
      </c>
      <c r="CJ22" s="18"/>
      <c r="CK22" s="307">
        <v>-146884</v>
      </c>
      <c r="CM22" s="255">
        <f>CO22-CK22</f>
        <v>0</v>
      </c>
      <c r="CN22" s="18"/>
      <c r="CO22" s="307">
        <v>-146884</v>
      </c>
      <c r="CQ22" s="288">
        <v>0</v>
      </c>
    </row>
    <row r="23" spans="1:95" ht="15" customHeight="1">
      <c r="A23" s="8"/>
      <c r="B23" s="13"/>
      <c r="C23" s="13"/>
      <c r="D23" s="13"/>
      <c r="E23" s="223">
        <f>SUM(E17:E22)</f>
        <v>3560071</v>
      </c>
      <c r="F23" s="17"/>
      <c r="G23" s="223">
        <f>SUM(G17:G22)</f>
        <v>4209772</v>
      </c>
      <c r="H23" s="17"/>
      <c r="I23" s="223">
        <f>SUM(I17:I22)</f>
        <v>3888355</v>
      </c>
      <c r="J23" s="17"/>
      <c r="K23" s="223">
        <f>SUM(K17:K22)</f>
        <v>944709</v>
      </c>
      <c r="L23" s="22"/>
      <c r="M23" s="257">
        <f>SUM(M17:M22)</f>
        <v>964865</v>
      </c>
      <c r="N23" s="17"/>
      <c r="O23" s="258">
        <f>SUM(O17:O22)</f>
        <v>1909574</v>
      </c>
      <c r="P23" s="17"/>
      <c r="Q23" s="257">
        <f>SUM(Q17:Q22)</f>
        <v>999422</v>
      </c>
      <c r="R23" s="17"/>
      <c r="S23" s="258">
        <f>SUM(S17:S22)</f>
        <v>2908996</v>
      </c>
      <c r="T23" s="17"/>
      <c r="U23" s="257">
        <f>SUM(U17:U22)</f>
        <v>1067212</v>
      </c>
      <c r="V23" s="17"/>
      <c r="W23" s="258">
        <f>SUM(W17:W22)</f>
        <v>3976208</v>
      </c>
      <c r="X23" s="22"/>
      <c r="Y23" s="223">
        <f>SUM(Y17:Y22)</f>
        <v>998344</v>
      </c>
      <c r="Z23" s="17"/>
      <c r="AA23" s="257">
        <f>SUM(AA17:AA22)</f>
        <v>972086</v>
      </c>
      <c r="AB23" s="22"/>
      <c r="AC23" s="258">
        <f>SUM(AC17:AC22)</f>
        <v>1970430</v>
      </c>
      <c r="AD23" s="17"/>
      <c r="AE23" s="257">
        <f>SUM(AE17:AE22)</f>
        <v>1008819</v>
      </c>
      <c r="AF23" s="17"/>
      <c r="AG23" s="258">
        <f>SUM(AG17:AG22)</f>
        <v>2979249</v>
      </c>
      <c r="AH23" s="17"/>
      <c r="AI23" s="257">
        <f>SUM(AI17:AI22)</f>
        <v>1083317</v>
      </c>
      <c r="AJ23" s="22"/>
      <c r="AK23" s="258">
        <f>SUM(AK17:AK22)</f>
        <v>4062566</v>
      </c>
      <c r="AL23" s="17"/>
      <c r="AM23" s="223">
        <f>SUM(AM17:AM22)</f>
        <v>1006919</v>
      </c>
      <c r="AO23" s="257">
        <f>SUM(AO17:AO22)</f>
        <v>1020237</v>
      </c>
      <c r="AP23" s="17"/>
      <c r="AQ23" s="258">
        <f>SUM(AQ17:AQ22)</f>
        <v>2027156</v>
      </c>
      <c r="AR23" s="17"/>
      <c r="AS23" s="257">
        <f>SUM(AS17:AS22)</f>
        <v>1092278</v>
      </c>
      <c r="AT23" s="17"/>
      <c r="AU23" s="258">
        <f>SUM(AU17:AU22)</f>
        <v>3119434</v>
      </c>
      <c r="AV23" s="22"/>
      <c r="AW23" s="257">
        <f>SUM(AW17:AW22)</f>
        <v>1175994</v>
      </c>
      <c r="AX23" s="17"/>
      <c r="AY23" s="258">
        <f>SUM(AY17:AY22)</f>
        <v>4295428</v>
      </c>
      <c r="BA23" s="223">
        <f>SUM(BA17:BA22)</f>
        <v>1080280</v>
      </c>
      <c r="BB23" s="17"/>
      <c r="BC23" s="257">
        <f>SUM(BC17:BC22)</f>
        <v>776038</v>
      </c>
      <c r="BD23" s="17"/>
      <c r="BE23" s="258">
        <f>SUM(BE17:BE22)</f>
        <v>1856318</v>
      </c>
      <c r="BF23" s="17"/>
      <c r="BG23" s="257">
        <f>SUM(BG17:BG22)</f>
        <v>982443</v>
      </c>
      <c r="BH23" s="22"/>
      <c r="BI23" s="258">
        <f>SUM(BI17:BI22)</f>
        <v>2838761</v>
      </c>
      <c r="BJ23" s="17"/>
      <c r="BK23" s="257">
        <f>SUM(BK17:BK22)</f>
        <v>933210</v>
      </c>
      <c r="BL23" s="22"/>
      <c r="BM23" s="258">
        <f>SUM(BM17:BM22)</f>
        <v>3771971</v>
      </c>
      <c r="BN23" s="17"/>
      <c r="BO23" s="223">
        <f>SUM(BO17:BO22)</f>
        <v>917986</v>
      </c>
      <c r="BP23" s="22"/>
      <c r="BQ23" s="257">
        <f>SUM(BQ17:BQ22)</f>
        <v>1008080</v>
      </c>
      <c r="BR23" s="17"/>
      <c r="BS23" s="258">
        <f>SUM(BS17:BS22)</f>
        <v>1926066</v>
      </c>
      <c r="BT23" s="22"/>
      <c r="BU23" s="257">
        <f>SUM(BU17:BU22)</f>
        <v>1051773</v>
      </c>
      <c r="BV23" s="17"/>
      <c r="BW23" s="258">
        <f>SUM(BW17:BW22)</f>
        <v>2977839</v>
      </c>
      <c r="BX23" s="22"/>
      <c r="BY23" s="257">
        <f>SUM(BY17:BY22)</f>
        <v>1058298</v>
      </c>
      <c r="BZ23" s="17"/>
      <c r="CA23" s="258">
        <f>SUM(CA17:CA22)</f>
        <v>4036137</v>
      </c>
      <c r="CB23" s="17"/>
      <c r="CC23" s="223">
        <f>SUM(CC17:CC22)</f>
        <v>714932</v>
      </c>
      <c r="CD23" s="22"/>
      <c r="CE23" s="257">
        <f>SUM(CE17:CE22)</f>
        <v>967168</v>
      </c>
      <c r="CF23" s="17"/>
      <c r="CG23" s="258">
        <f>SUM(CG17:CG22)</f>
        <v>1682100</v>
      </c>
      <c r="CH23" s="22"/>
      <c r="CI23" s="257">
        <f>SUM(CI17:CI22)</f>
        <v>991181</v>
      </c>
      <c r="CJ23" s="17"/>
      <c r="CK23" s="258">
        <f>SUM(CK17:CK22)</f>
        <v>2673281</v>
      </c>
      <c r="CL23" s="22"/>
      <c r="CM23" s="257">
        <f>SUM(CM17:CM22)</f>
        <v>1010630</v>
      </c>
      <c r="CN23" s="17"/>
      <c r="CO23" s="258">
        <f>SUM(CO17:CO22)</f>
        <v>3683911</v>
      </c>
      <c r="CP23" s="17"/>
      <c r="CQ23" s="223">
        <f>SUM(CQ17:CQ22)</f>
        <v>958892</v>
      </c>
    </row>
    <row r="24" spans="1:95" ht="15" customHeight="1">
      <c r="A24" s="8"/>
      <c r="B24" s="13" t="s">
        <v>20</v>
      </c>
      <c r="C24" s="13"/>
      <c r="D24" s="13"/>
      <c r="E24" s="222"/>
      <c r="F24" s="17"/>
      <c r="G24" s="222"/>
      <c r="H24" s="23"/>
      <c r="I24" s="234"/>
      <c r="J24" s="23"/>
      <c r="K24" s="243"/>
      <c r="L24" s="18"/>
      <c r="M24" s="255"/>
      <c r="N24" s="18"/>
      <c r="O24" s="256"/>
      <c r="P24" s="18"/>
      <c r="Q24" s="255"/>
      <c r="R24" s="18"/>
      <c r="S24" s="256"/>
      <c r="T24" s="18"/>
      <c r="U24" s="255"/>
      <c r="V24" s="18"/>
      <c r="W24" s="256"/>
      <c r="X24" s="18"/>
      <c r="Y24" s="243"/>
      <c r="Z24" s="18"/>
      <c r="AA24" s="255"/>
      <c r="AB24" s="18"/>
      <c r="AC24" s="256"/>
      <c r="AD24" s="18"/>
      <c r="AE24" s="255"/>
      <c r="AF24" s="18"/>
      <c r="AG24" s="256"/>
      <c r="AI24" s="255"/>
      <c r="AJ24" s="18"/>
      <c r="AK24" s="256"/>
      <c r="AM24" s="288"/>
      <c r="AO24" s="255"/>
      <c r="AP24" s="18"/>
      <c r="AQ24" s="256"/>
      <c r="AR24" s="18"/>
      <c r="AS24" s="255"/>
      <c r="AT24" s="18"/>
      <c r="AU24" s="256"/>
      <c r="AW24" s="255"/>
      <c r="AX24" s="18"/>
      <c r="AY24" s="256"/>
      <c r="BA24" s="288">
        <v>0</v>
      </c>
      <c r="BC24" s="255"/>
      <c r="BD24" s="18"/>
      <c r="BE24" s="307">
        <v>0</v>
      </c>
      <c r="BG24" s="255"/>
      <c r="BH24" s="18"/>
      <c r="BI24" s="307">
        <v>0</v>
      </c>
      <c r="BK24" s="255"/>
      <c r="BL24" s="18"/>
      <c r="BM24" s="307">
        <v>0</v>
      </c>
      <c r="BO24" s="288">
        <v>0</v>
      </c>
      <c r="BQ24" s="255"/>
      <c r="BR24" s="18"/>
      <c r="BS24" s="307">
        <v>0</v>
      </c>
      <c r="BU24" s="255"/>
      <c r="BV24" s="18"/>
      <c r="BW24" s="307"/>
      <c r="BY24" s="255"/>
      <c r="BZ24" s="18"/>
      <c r="CA24" s="307"/>
      <c r="CC24" s="288"/>
      <c r="CE24" s="255"/>
      <c r="CF24" s="18"/>
      <c r="CG24" s="307">
        <v>0</v>
      </c>
      <c r="CI24" s="255"/>
      <c r="CJ24" s="18"/>
      <c r="CK24" s="307"/>
      <c r="CM24" s="255"/>
      <c r="CN24" s="18"/>
      <c r="CO24" s="307"/>
      <c r="CQ24" s="288"/>
    </row>
    <row r="25" spans="1:95" ht="15" customHeight="1">
      <c r="A25" s="27"/>
      <c r="B25" s="7"/>
      <c r="C25" s="25" t="s">
        <v>22</v>
      </c>
      <c r="D25" s="25"/>
      <c r="E25" s="222">
        <v>561854</v>
      </c>
      <c r="F25" s="17"/>
      <c r="G25" s="222">
        <v>523122</v>
      </c>
      <c r="H25" s="17"/>
      <c r="I25" s="222">
        <v>526650</v>
      </c>
      <c r="J25" s="17"/>
      <c r="K25" s="243">
        <v>125865</v>
      </c>
      <c r="L25" s="18"/>
      <c r="M25" s="255">
        <f t="shared" ref="M25:M29" si="18">O25-K25</f>
        <v>131565</v>
      </c>
      <c r="N25" s="18"/>
      <c r="O25" s="256">
        <v>257430</v>
      </c>
      <c r="P25" s="18"/>
      <c r="Q25" s="255">
        <f t="shared" ref="Q25:Q29" si="19">S25-O25</f>
        <v>133412</v>
      </c>
      <c r="R25" s="18"/>
      <c r="S25" s="256">
        <v>390842</v>
      </c>
      <c r="T25" s="18"/>
      <c r="U25" s="255">
        <f t="shared" ref="U25:U29" si="20">W25-S25</f>
        <v>129981</v>
      </c>
      <c r="V25" s="18"/>
      <c r="W25" s="256">
        <v>520823</v>
      </c>
      <c r="X25" s="18"/>
      <c r="Y25" s="243">
        <v>121769</v>
      </c>
      <c r="Z25" s="18"/>
      <c r="AA25" s="255">
        <f t="shared" ref="AA25:AA29" si="21">AC25-Y25</f>
        <v>128846</v>
      </c>
      <c r="AB25" s="18"/>
      <c r="AC25" s="256">
        <v>250615</v>
      </c>
      <c r="AD25" s="18"/>
      <c r="AE25" s="255">
        <f t="shared" ref="AE25:AE29" si="22">AG25-AC25</f>
        <v>139601</v>
      </c>
      <c r="AF25" s="18"/>
      <c r="AG25" s="256">
        <v>390216</v>
      </c>
      <c r="AI25" s="255">
        <f t="shared" ref="AI25:AI29" si="23">AK25-AG25</f>
        <v>144748</v>
      </c>
      <c r="AJ25" s="18"/>
      <c r="AK25" s="256">
        <v>534964</v>
      </c>
      <c r="AM25" s="288">
        <v>143420</v>
      </c>
      <c r="AO25" s="255">
        <f t="shared" ref="AO25:AO29" si="24">AQ25-AM25</f>
        <v>148983</v>
      </c>
      <c r="AP25" s="18"/>
      <c r="AQ25" s="256">
        <v>292403</v>
      </c>
      <c r="AR25" s="18"/>
      <c r="AS25" s="255">
        <f t="shared" ref="AS25:AS29" si="25">AU25-AQ25</f>
        <v>161515</v>
      </c>
      <c r="AT25" s="18"/>
      <c r="AU25" s="256">
        <v>453918</v>
      </c>
      <c r="AW25" s="255">
        <f t="shared" ref="AW25:AW29" si="26">AY25-AU25</f>
        <v>165585</v>
      </c>
      <c r="AX25" s="18"/>
      <c r="AY25" s="256">
        <v>619503</v>
      </c>
      <c r="BA25" s="288">
        <v>159486</v>
      </c>
      <c r="BC25" s="255">
        <f t="shared" ref="BC25:BC29" si="27">BE25-BA25</f>
        <v>162954</v>
      </c>
      <c r="BD25" s="18"/>
      <c r="BE25" s="307">
        <v>322440</v>
      </c>
      <c r="BG25" s="255">
        <f t="shared" ref="BG25:BG29" si="28">BI25-BE25</f>
        <v>170650</v>
      </c>
      <c r="BH25" s="18"/>
      <c r="BI25" s="307">
        <v>493090</v>
      </c>
      <c r="BK25" s="255">
        <f t="shared" ref="BK25:BK29" si="29">BM25-BI25</f>
        <v>206097</v>
      </c>
      <c r="BL25" s="18"/>
      <c r="BM25" s="307">
        <v>699187</v>
      </c>
      <c r="BO25" s="288">
        <v>190303</v>
      </c>
      <c r="BQ25" s="255">
        <f t="shared" ref="BQ25:BQ29" si="30">BS25-BO25</f>
        <v>197427</v>
      </c>
      <c r="BR25" s="18"/>
      <c r="BS25" s="307">
        <v>387730</v>
      </c>
      <c r="BU25" s="255">
        <f t="shared" ref="BU25:BU29" si="31">BW25-BS25</f>
        <v>199132</v>
      </c>
      <c r="BV25" s="18"/>
      <c r="BW25" s="307">
        <v>586862</v>
      </c>
      <c r="BY25" s="255">
        <f t="shared" ref="BY25:BY29" si="32">CA25-BW25</f>
        <v>205825</v>
      </c>
      <c r="BZ25" s="18"/>
      <c r="CA25" s="307">
        <v>792687</v>
      </c>
      <c r="CC25" s="288">
        <v>200460</v>
      </c>
      <c r="CE25" s="255">
        <f t="shared" ref="CE25:CE29" si="33">CG25-CC25</f>
        <v>216160</v>
      </c>
      <c r="CF25" s="18"/>
      <c r="CG25" s="307">
        <v>416620</v>
      </c>
      <c r="CI25" s="255">
        <f t="shared" ref="CI25:CI29" si="34">CK25-CG25</f>
        <v>223695</v>
      </c>
      <c r="CJ25" s="18"/>
      <c r="CK25" s="307">
        <v>640315</v>
      </c>
      <c r="CM25" s="255">
        <f t="shared" ref="CM25:CM29" si="35">CO25-CK25</f>
        <v>213864</v>
      </c>
      <c r="CN25" s="18"/>
      <c r="CO25" s="307">
        <v>854179</v>
      </c>
      <c r="CQ25" s="288">
        <v>205447</v>
      </c>
    </row>
    <row r="26" spans="1:95" ht="15" customHeight="1">
      <c r="A26" s="8"/>
      <c r="B26" s="13"/>
      <c r="C26" s="25" t="s">
        <v>10</v>
      </c>
      <c r="D26" s="13"/>
      <c r="E26" s="222">
        <v>157462</v>
      </c>
      <c r="F26" s="17"/>
      <c r="G26" s="222">
        <v>158366</v>
      </c>
      <c r="H26" s="17"/>
      <c r="I26" s="222">
        <v>167316</v>
      </c>
      <c r="J26" s="17"/>
      <c r="K26" s="243">
        <v>43423</v>
      </c>
      <c r="L26" s="18"/>
      <c r="M26" s="255">
        <f t="shared" si="18"/>
        <v>43149</v>
      </c>
      <c r="N26" s="18"/>
      <c r="O26" s="256">
        <v>86572</v>
      </c>
      <c r="P26" s="18"/>
      <c r="Q26" s="255">
        <f t="shared" si="19"/>
        <v>43645</v>
      </c>
      <c r="R26" s="18"/>
      <c r="S26" s="256">
        <v>130217</v>
      </c>
      <c r="T26" s="18"/>
      <c r="U26" s="255">
        <f t="shared" si="20"/>
        <v>43837</v>
      </c>
      <c r="V26" s="18"/>
      <c r="W26" s="256">
        <v>174054</v>
      </c>
      <c r="X26" s="18"/>
      <c r="Y26" s="243">
        <v>44837</v>
      </c>
      <c r="Z26" s="18"/>
      <c r="AA26" s="255">
        <f t="shared" si="21"/>
        <v>43843</v>
      </c>
      <c r="AB26" s="18"/>
      <c r="AC26" s="256">
        <v>88680</v>
      </c>
      <c r="AD26" s="18"/>
      <c r="AE26" s="255">
        <f t="shared" si="22"/>
        <v>45682</v>
      </c>
      <c r="AF26" s="18"/>
      <c r="AG26" s="256">
        <v>134362</v>
      </c>
      <c r="AI26" s="255">
        <f t="shared" si="23"/>
        <v>46168</v>
      </c>
      <c r="AJ26" s="18"/>
      <c r="AK26" s="256">
        <v>180530</v>
      </c>
      <c r="AM26" s="288">
        <v>47443</v>
      </c>
      <c r="AO26" s="255">
        <f t="shared" si="24"/>
        <v>47945</v>
      </c>
      <c r="AP26" s="18"/>
      <c r="AQ26" s="256">
        <v>95388</v>
      </c>
      <c r="AR26" s="18"/>
      <c r="AS26" s="255">
        <f t="shared" si="25"/>
        <v>48251</v>
      </c>
      <c r="AT26" s="18"/>
      <c r="AU26" s="256">
        <v>143639</v>
      </c>
      <c r="AW26" s="255">
        <f t="shared" si="26"/>
        <v>49455</v>
      </c>
      <c r="AX26" s="18"/>
      <c r="AY26" s="256">
        <v>193094</v>
      </c>
      <c r="BA26" s="288">
        <v>49491</v>
      </c>
      <c r="BC26" s="255">
        <f t="shared" si="27"/>
        <v>48756</v>
      </c>
      <c r="BD26" s="18"/>
      <c r="BE26" s="307">
        <v>98247</v>
      </c>
      <c r="BG26" s="255">
        <f t="shared" si="28"/>
        <v>51305</v>
      </c>
      <c r="BH26" s="18"/>
      <c r="BI26" s="307">
        <v>149552</v>
      </c>
      <c r="BK26" s="255">
        <f t="shared" si="29"/>
        <v>53149</v>
      </c>
      <c r="BL26" s="18"/>
      <c r="BM26" s="307">
        <v>202701</v>
      </c>
      <c r="BO26" s="288">
        <v>53775</v>
      </c>
      <c r="BQ26" s="255">
        <f t="shared" si="30"/>
        <v>53175</v>
      </c>
      <c r="BR26" s="18"/>
      <c r="BS26" s="307">
        <v>106950</v>
      </c>
      <c r="BU26" s="255">
        <f t="shared" si="31"/>
        <v>54255</v>
      </c>
      <c r="BV26" s="18"/>
      <c r="BW26" s="307">
        <v>161205</v>
      </c>
      <c r="BY26" s="255">
        <f t="shared" si="32"/>
        <v>58394</v>
      </c>
      <c r="BZ26" s="18"/>
      <c r="CA26" s="307">
        <v>219599</v>
      </c>
      <c r="CC26" s="288">
        <v>57163</v>
      </c>
      <c r="CE26" s="255">
        <f t="shared" si="33"/>
        <v>56636</v>
      </c>
      <c r="CF26" s="18"/>
      <c r="CG26" s="307">
        <v>113799</v>
      </c>
      <c r="CI26" s="255">
        <f t="shared" si="34"/>
        <v>56548</v>
      </c>
      <c r="CJ26" s="18"/>
      <c r="CK26" s="307">
        <v>170347</v>
      </c>
      <c r="CM26" s="255">
        <f t="shared" si="35"/>
        <v>57713</v>
      </c>
      <c r="CN26" s="18"/>
      <c r="CO26" s="307">
        <v>228060</v>
      </c>
      <c r="CQ26" s="288">
        <v>58019</v>
      </c>
    </row>
    <row r="27" spans="1:95" ht="15" customHeight="1">
      <c r="A27" s="8"/>
      <c r="B27" s="13"/>
      <c r="C27" s="25" t="s">
        <v>79</v>
      </c>
      <c r="D27" s="13"/>
      <c r="E27" s="222">
        <v>0</v>
      </c>
      <c r="F27" s="17"/>
      <c r="G27" s="222">
        <v>0</v>
      </c>
      <c r="H27" s="17"/>
      <c r="I27" s="222">
        <v>0</v>
      </c>
      <c r="J27" s="17"/>
      <c r="K27" s="243">
        <v>0</v>
      </c>
      <c r="L27" s="18"/>
      <c r="M27" s="255">
        <f t="shared" si="18"/>
        <v>0</v>
      </c>
      <c r="N27" s="18"/>
      <c r="O27" s="256">
        <v>0</v>
      </c>
      <c r="P27" s="18"/>
      <c r="Q27" s="255">
        <f t="shared" si="19"/>
        <v>0</v>
      </c>
      <c r="R27" s="18"/>
      <c r="S27" s="256">
        <v>0</v>
      </c>
      <c r="T27" s="18"/>
      <c r="U27" s="255">
        <f t="shared" si="20"/>
        <v>0</v>
      </c>
      <c r="V27" s="18"/>
      <c r="W27" s="256">
        <v>0</v>
      </c>
      <c r="X27" s="18"/>
      <c r="Y27" s="243">
        <v>0</v>
      </c>
      <c r="Z27" s="18"/>
      <c r="AA27" s="255">
        <f t="shared" si="21"/>
        <v>0</v>
      </c>
      <c r="AB27" s="18"/>
      <c r="AC27" s="256">
        <v>0</v>
      </c>
      <c r="AD27" s="18"/>
      <c r="AE27" s="255">
        <f t="shared" si="22"/>
        <v>0</v>
      </c>
      <c r="AF27" s="18"/>
      <c r="AG27" s="256">
        <v>0</v>
      </c>
      <c r="AI27" s="255">
        <f t="shared" si="23"/>
        <v>0</v>
      </c>
      <c r="AJ27" s="18"/>
      <c r="AK27" s="256">
        <v>0</v>
      </c>
      <c r="AM27" s="288">
        <v>0</v>
      </c>
      <c r="AO27" s="255">
        <f t="shared" si="24"/>
        <v>0</v>
      </c>
      <c r="AP27" s="18"/>
      <c r="AQ27" s="256">
        <v>0</v>
      </c>
      <c r="AR27" s="18"/>
      <c r="AS27" s="255">
        <f t="shared" si="25"/>
        <v>0</v>
      </c>
      <c r="AT27" s="18"/>
      <c r="AU27" s="256">
        <v>0</v>
      </c>
      <c r="AW27" s="255">
        <f t="shared" si="26"/>
        <v>0</v>
      </c>
      <c r="AX27" s="18"/>
      <c r="AY27" s="256">
        <v>0</v>
      </c>
      <c r="BA27" s="288">
        <v>0</v>
      </c>
      <c r="BC27" s="255">
        <f t="shared" si="27"/>
        <v>0</v>
      </c>
      <c r="BD27" s="18"/>
      <c r="BE27" s="307">
        <v>0</v>
      </c>
      <c r="BG27" s="255">
        <f t="shared" si="28"/>
        <v>0</v>
      </c>
      <c r="BH27" s="18"/>
      <c r="BI27" s="307">
        <v>0</v>
      </c>
      <c r="BK27" s="255">
        <f t="shared" si="29"/>
        <v>0</v>
      </c>
      <c r="BL27" s="18"/>
      <c r="BM27" s="307">
        <v>0</v>
      </c>
      <c r="BO27" s="288">
        <v>0</v>
      </c>
      <c r="BQ27" s="255">
        <f t="shared" si="30"/>
        <v>0</v>
      </c>
      <c r="BR27" s="18"/>
      <c r="BS27" s="307">
        <v>0</v>
      </c>
      <c r="BU27" s="255">
        <f t="shared" si="31"/>
        <v>84000</v>
      </c>
      <c r="BV27" s="18"/>
      <c r="BW27" s="307">
        <v>84000</v>
      </c>
      <c r="BY27" s="255">
        <f t="shared" si="32"/>
        <v>0</v>
      </c>
      <c r="BZ27" s="18"/>
      <c r="CA27" s="307">
        <v>84000</v>
      </c>
      <c r="CC27" s="288">
        <v>0</v>
      </c>
      <c r="CE27" s="255">
        <f t="shared" si="33"/>
        <v>0</v>
      </c>
      <c r="CF27" s="18"/>
      <c r="CG27" s="307">
        <v>0</v>
      </c>
      <c r="CI27" s="255">
        <f t="shared" si="34"/>
        <v>0</v>
      </c>
      <c r="CJ27" s="18"/>
      <c r="CK27" s="307">
        <v>0</v>
      </c>
      <c r="CM27" s="255">
        <f t="shared" si="35"/>
        <v>0</v>
      </c>
      <c r="CN27" s="18"/>
      <c r="CO27" s="307">
        <v>0</v>
      </c>
      <c r="CQ27" s="288">
        <v>0</v>
      </c>
    </row>
    <row r="28" spans="1:95" ht="15" customHeight="1">
      <c r="A28" s="8"/>
      <c r="B28" s="13"/>
      <c r="C28" s="25" t="s">
        <v>89</v>
      </c>
      <c r="D28" s="13"/>
      <c r="E28" s="222">
        <v>0</v>
      </c>
      <c r="F28" s="17"/>
      <c r="G28" s="222">
        <v>857</v>
      </c>
      <c r="H28" s="17"/>
      <c r="I28" s="222">
        <v>2401</v>
      </c>
      <c r="J28" s="17"/>
      <c r="K28" s="243">
        <v>345</v>
      </c>
      <c r="L28" s="18"/>
      <c r="M28" s="255">
        <f t="shared" si="18"/>
        <v>-68</v>
      </c>
      <c r="N28" s="18"/>
      <c r="O28" s="256">
        <v>277</v>
      </c>
      <c r="P28" s="18"/>
      <c r="Q28" s="255">
        <f t="shared" si="19"/>
        <v>390</v>
      </c>
      <c r="R28" s="18"/>
      <c r="S28" s="256">
        <v>667</v>
      </c>
      <c r="T28" s="18"/>
      <c r="U28" s="255">
        <f t="shared" si="20"/>
        <v>464</v>
      </c>
      <c r="V28" s="18"/>
      <c r="W28" s="256">
        <v>1131</v>
      </c>
      <c r="X28" s="18"/>
      <c r="Y28" s="243">
        <v>104</v>
      </c>
      <c r="Z28" s="18"/>
      <c r="AA28" s="255">
        <f t="shared" si="21"/>
        <v>317</v>
      </c>
      <c r="AB28" s="18"/>
      <c r="AC28" s="256">
        <v>421</v>
      </c>
      <c r="AD28" s="18"/>
      <c r="AE28" s="255">
        <f t="shared" si="22"/>
        <v>337</v>
      </c>
      <c r="AF28" s="18"/>
      <c r="AG28" s="256">
        <v>758</v>
      </c>
      <c r="AI28" s="255">
        <f t="shared" si="23"/>
        <v>485</v>
      </c>
      <c r="AJ28" s="18"/>
      <c r="AK28" s="256">
        <v>1243</v>
      </c>
      <c r="AM28" s="288">
        <v>120</v>
      </c>
      <c r="AO28" s="255">
        <f t="shared" si="24"/>
        <v>306</v>
      </c>
      <c r="AP28" s="18"/>
      <c r="AQ28" s="256">
        <v>426</v>
      </c>
      <c r="AR28" s="18"/>
      <c r="AS28" s="255">
        <f t="shared" si="25"/>
        <v>351</v>
      </c>
      <c r="AT28" s="18"/>
      <c r="AU28" s="256">
        <v>777</v>
      </c>
      <c r="AW28" s="255">
        <f t="shared" si="26"/>
        <v>390</v>
      </c>
      <c r="AX28" s="18"/>
      <c r="AY28" s="256">
        <v>1167</v>
      </c>
      <c r="BA28" s="288">
        <v>193</v>
      </c>
      <c r="BC28" s="255">
        <f t="shared" si="27"/>
        <v>-682</v>
      </c>
      <c r="BD28" s="18"/>
      <c r="BE28" s="307">
        <v>-489</v>
      </c>
      <c r="BG28" s="255">
        <f t="shared" si="28"/>
        <v>436</v>
      </c>
      <c r="BH28" s="18"/>
      <c r="BI28" s="307">
        <v>-53</v>
      </c>
      <c r="BK28" s="255">
        <f t="shared" si="29"/>
        <v>336</v>
      </c>
      <c r="BL28" s="18"/>
      <c r="BM28" s="307">
        <v>283</v>
      </c>
      <c r="BO28" s="288">
        <v>344</v>
      </c>
      <c r="BQ28" s="255">
        <f t="shared" si="30"/>
        <v>983</v>
      </c>
      <c r="BR28" s="18"/>
      <c r="BS28" s="307">
        <v>1327</v>
      </c>
      <c r="BU28" s="255">
        <f t="shared" si="31"/>
        <v>1367</v>
      </c>
      <c r="BV28" s="18"/>
      <c r="BW28" s="307">
        <v>2694</v>
      </c>
      <c r="BY28" s="255">
        <f t="shared" si="32"/>
        <v>2060</v>
      </c>
      <c r="BZ28" s="18"/>
      <c r="CA28" s="307">
        <v>4754</v>
      </c>
      <c r="CC28" s="288">
        <v>1130</v>
      </c>
      <c r="CE28" s="255">
        <f t="shared" si="33"/>
        <v>-631</v>
      </c>
      <c r="CF28" s="18"/>
      <c r="CG28" s="307">
        <v>499</v>
      </c>
      <c r="CI28" s="255">
        <f t="shared" si="34"/>
        <v>2292</v>
      </c>
      <c r="CJ28" s="18"/>
      <c r="CK28" s="307">
        <v>2791</v>
      </c>
      <c r="CM28" s="255">
        <f t="shared" si="35"/>
        <v>3083</v>
      </c>
      <c r="CN28" s="18"/>
      <c r="CO28" s="307">
        <v>5874</v>
      </c>
      <c r="CQ28" s="288">
        <v>969</v>
      </c>
    </row>
    <row r="29" spans="1:95" ht="15" customHeight="1">
      <c r="A29" s="8"/>
      <c r="B29" s="13"/>
      <c r="C29" s="25" t="s">
        <v>82</v>
      </c>
      <c r="D29" s="13"/>
      <c r="E29" s="222">
        <v>0</v>
      </c>
      <c r="F29" s="17"/>
      <c r="G29" s="222">
        <v>0</v>
      </c>
      <c r="H29" s="17"/>
      <c r="I29" s="222">
        <v>0</v>
      </c>
      <c r="J29" s="17"/>
      <c r="K29" s="243">
        <v>0</v>
      </c>
      <c r="L29" s="18"/>
      <c r="M29" s="255">
        <f t="shared" si="18"/>
        <v>0</v>
      </c>
      <c r="N29" s="18"/>
      <c r="O29" s="256">
        <v>0</v>
      </c>
      <c r="P29" s="18"/>
      <c r="Q29" s="255">
        <f t="shared" si="19"/>
        <v>0</v>
      </c>
      <c r="R29" s="18"/>
      <c r="S29" s="256">
        <v>0</v>
      </c>
      <c r="T29" s="18"/>
      <c r="U29" s="255">
        <f t="shared" si="20"/>
        <v>0</v>
      </c>
      <c r="V29" s="18"/>
      <c r="W29" s="256">
        <v>0</v>
      </c>
      <c r="X29" s="18"/>
      <c r="Y29" s="243">
        <v>0</v>
      </c>
      <c r="Z29" s="18"/>
      <c r="AA29" s="255">
        <f t="shared" si="21"/>
        <v>0</v>
      </c>
      <c r="AB29" s="18"/>
      <c r="AC29" s="256">
        <v>0</v>
      </c>
      <c r="AD29" s="18"/>
      <c r="AE29" s="255">
        <f t="shared" si="22"/>
        <v>0</v>
      </c>
      <c r="AF29" s="18"/>
      <c r="AG29" s="256">
        <v>0</v>
      </c>
      <c r="AI29" s="255">
        <f t="shared" si="23"/>
        <v>0</v>
      </c>
      <c r="AJ29" s="18"/>
      <c r="AK29" s="256">
        <v>0</v>
      </c>
      <c r="AM29" s="288">
        <v>0</v>
      </c>
      <c r="AO29" s="255">
        <f t="shared" si="24"/>
        <v>0</v>
      </c>
      <c r="AP29" s="18"/>
      <c r="AQ29" s="256">
        <v>0</v>
      </c>
      <c r="AR29" s="18"/>
      <c r="AS29" s="255">
        <f t="shared" si="25"/>
        <v>0</v>
      </c>
      <c r="AT29" s="18"/>
      <c r="AU29" s="256">
        <v>0</v>
      </c>
      <c r="AW29" s="255">
        <f t="shared" si="26"/>
        <v>0</v>
      </c>
      <c r="AX29" s="18"/>
      <c r="AY29" s="256">
        <v>0</v>
      </c>
      <c r="BA29" s="288">
        <v>0</v>
      </c>
      <c r="BC29" s="255">
        <f t="shared" si="27"/>
        <v>0</v>
      </c>
      <c r="BD29" s="18"/>
      <c r="BE29" s="307">
        <v>0</v>
      </c>
      <c r="BG29" s="255">
        <f t="shared" si="28"/>
        <v>0</v>
      </c>
      <c r="BH29" s="18"/>
      <c r="BI29" s="307">
        <v>0</v>
      </c>
      <c r="BK29" s="255">
        <f t="shared" si="29"/>
        <v>0</v>
      </c>
      <c r="BL29" s="18"/>
      <c r="BM29" s="307">
        <v>0</v>
      </c>
      <c r="BO29" s="288">
        <v>0</v>
      </c>
      <c r="BQ29" s="255">
        <f t="shared" si="30"/>
        <v>0</v>
      </c>
      <c r="BR29" s="18"/>
      <c r="BS29" s="307">
        <v>0</v>
      </c>
      <c r="BU29" s="255">
        <f t="shared" si="31"/>
        <v>-2201</v>
      </c>
      <c r="BV29" s="18"/>
      <c r="BW29" s="307">
        <v>-2201</v>
      </c>
      <c r="BY29" s="255">
        <f t="shared" si="32"/>
        <v>-156</v>
      </c>
      <c r="BZ29" s="18"/>
      <c r="CA29" s="307">
        <v>-2357</v>
      </c>
      <c r="CC29" s="288">
        <v>0</v>
      </c>
      <c r="CE29" s="255">
        <f t="shared" si="33"/>
        <v>-3054</v>
      </c>
      <c r="CF29" s="18"/>
      <c r="CG29" s="307">
        <v>-3054</v>
      </c>
      <c r="CI29" s="255">
        <f t="shared" si="34"/>
        <v>-105</v>
      </c>
      <c r="CJ29" s="18"/>
      <c r="CK29" s="307">
        <v>-3159</v>
      </c>
      <c r="CM29" s="255">
        <f t="shared" si="35"/>
        <v>-6371</v>
      </c>
      <c r="CN29" s="18"/>
      <c r="CO29" s="307">
        <v>-9530</v>
      </c>
      <c r="CQ29" s="288">
        <v>0</v>
      </c>
    </row>
    <row r="30" spans="1:95" ht="15" customHeight="1">
      <c r="A30" s="8"/>
      <c r="B30" s="13"/>
      <c r="C30" s="13"/>
      <c r="D30" s="13"/>
      <c r="E30" s="223">
        <f>SUM(E25:E29)</f>
        <v>719316</v>
      </c>
      <c r="F30" s="17"/>
      <c r="G30" s="223">
        <f>SUM(G25:G29)</f>
        <v>682345</v>
      </c>
      <c r="H30" s="17"/>
      <c r="I30" s="223">
        <f>SUM(I25:I29)</f>
        <v>696367</v>
      </c>
      <c r="J30" s="17"/>
      <c r="K30" s="223">
        <f>SUM(K25:K29)</f>
        <v>169633</v>
      </c>
      <c r="L30" s="22"/>
      <c r="M30" s="257">
        <f>SUM(M25:M29)</f>
        <v>174646</v>
      </c>
      <c r="N30" s="17"/>
      <c r="O30" s="258">
        <f>SUM(O25:O29)</f>
        <v>344279</v>
      </c>
      <c r="P30" s="17"/>
      <c r="Q30" s="257">
        <f>SUM(Q25:Q29)</f>
        <v>177447</v>
      </c>
      <c r="R30" s="17"/>
      <c r="S30" s="258">
        <f>SUM(S25:S29)</f>
        <v>521726</v>
      </c>
      <c r="T30" s="17"/>
      <c r="U30" s="257">
        <f>SUM(U25:U29)</f>
        <v>174282</v>
      </c>
      <c r="V30" s="17"/>
      <c r="W30" s="258">
        <f>SUM(W25:W29)</f>
        <v>696008</v>
      </c>
      <c r="X30" s="17"/>
      <c r="Y30" s="223">
        <f>SUM(Y25:Y29)</f>
        <v>166710</v>
      </c>
      <c r="Z30" s="17"/>
      <c r="AA30" s="257">
        <f>SUM(AA25:AA29)</f>
        <v>173006</v>
      </c>
      <c r="AB30" s="22"/>
      <c r="AC30" s="258">
        <f>SUM(AC25:AC29)</f>
        <v>339716</v>
      </c>
      <c r="AD30" s="17"/>
      <c r="AE30" s="257">
        <f>SUM(AE25:AE29)</f>
        <v>185620</v>
      </c>
      <c r="AF30" s="17"/>
      <c r="AG30" s="258">
        <f>SUM(AG25:AG29)</f>
        <v>525336</v>
      </c>
      <c r="AH30" s="17"/>
      <c r="AI30" s="257">
        <f>SUM(AI25:AI29)</f>
        <v>191401</v>
      </c>
      <c r="AJ30" s="22"/>
      <c r="AK30" s="258">
        <f>SUM(AK25:AK29)</f>
        <v>716737</v>
      </c>
      <c r="AL30" s="17"/>
      <c r="AM30" s="223">
        <f>SUM(AM25:AM29)</f>
        <v>190983</v>
      </c>
      <c r="AN30" s="17"/>
      <c r="AO30" s="257">
        <f>SUM(AO25:AO29)</f>
        <v>197234</v>
      </c>
      <c r="AP30" s="17"/>
      <c r="AQ30" s="258">
        <f>SUM(AQ25:AQ29)</f>
        <v>388217</v>
      </c>
      <c r="AR30" s="22"/>
      <c r="AS30" s="257">
        <f>SUM(AS25:AS29)</f>
        <v>210117</v>
      </c>
      <c r="AT30" s="17"/>
      <c r="AU30" s="258">
        <f>SUM(AU25:AU29)</f>
        <v>598334</v>
      </c>
      <c r="AV30" s="17"/>
      <c r="AW30" s="257">
        <f>SUM(AW25:AW29)</f>
        <v>215430</v>
      </c>
      <c r="AX30" s="17"/>
      <c r="AY30" s="258">
        <f>SUM(AY25:AY29)</f>
        <v>813764</v>
      </c>
      <c r="BA30" s="223">
        <f>SUM(BA25:BA29)</f>
        <v>209170</v>
      </c>
      <c r="BB30" s="17"/>
      <c r="BC30" s="257">
        <f>SUM(BC25:BC29)</f>
        <v>211028</v>
      </c>
      <c r="BD30" s="17"/>
      <c r="BE30" s="258">
        <f>SUM(BE25:BE29)</f>
        <v>420198</v>
      </c>
      <c r="BF30" s="17"/>
      <c r="BG30" s="257">
        <f>SUM(BG25:BG29)</f>
        <v>222391</v>
      </c>
      <c r="BH30" s="22"/>
      <c r="BI30" s="258">
        <f>SUM(BI25:BI29)</f>
        <v>642589</v>
      </c>
      <c r="BJ30" s="17"/>
      <c r="BK30" s="257">
        <f>SUM(BK25:BK29)</f>
        <v>259582</v>
      </c>
      <c r="BL30" s="17"/>
      <c r="BM30" s="258">
        <f>SUM(BM25:BM29)</f>
        <v>902171</v>
      </c>
      <c r="BN30" s="17"/>
      <c r="BO30" s="223">
        <f>SUM(BO25:BO29)</f>
        <v>244422</v>
      </c>
      <c r="BQ30" s="257">
        <f>SUM(BQ25:BQ29)</f>
        <v>251585</v>
      </c>
      <c r="BR30" s="17"/>
      <c r="BS30" s="258">
        <f>SUM(BS25:BS29)</f>
        <v>496007</v>
      </c>
      <c r="BU30" s="257">
        <f>SUM(BU25:BU29)</f>
        <v>336553</v>
      </c>
      <c r="BV30" s="17"/>
      <c r="BW30" s="258">
        <f>SUM(BW25:BW29)</f>
        <v>832560</v>
      </c>
      <c r="BY30" s="257">
        <f>SUM(BY25:BY29)</f>
        <v>266123</v>
      </c>
      <c r="BZ30" s="17"/>
      <c r="CA30" s="258">
        <f>SUM(CA25:CA29)</f>
        <v>1098683</v>
      </c>
      <c r="CB30" s="17"/>
      <c r="CC30" s="223">
        <f>SUM(CC25:CC29)</f>
        <v>258753</v>
      </c>
      <c r="CE30" s="257">
        <f>SUM(CE25:CE29)</f>
        <v>269111</v>
      </c>
      <c r="CF30" s="17"/>
      <c r="CG30" s="258">
        <f>SUM(CG25:CG29)</f>
        <v>527864</v>
      </c>
      <c r="CI30" s="257">
        <f>SUM(CI25:CI29)</f>
        <v>282430</v>
      </c>
      <c r="CJ30" s="17"/>
      <c r="CK30" s="258">
        <f>SUM(CK25:CK29)</f>
        <v>810294</v>
      </c>
      <c r="CM30" s="257">
        <f>SUM(CM25:CM29)</f>
        <v>268289</v>
      </c>
      <c r="CN30" s="17"/>
      <c r="CO30" s="258">
        <f>SUM(CO25:CO29)</f>
        <v>1078583</v>
      </c>
      <c r="CP30" s="17"/>
      <c r="CQ30" s="223">
        <f>SUM(CQ25:CQ29)</f>
        <v>264435</v>
      </c>
    </row>
    <row r="31" spans="1:95" ht="15" customHeight="1">
      <c r="A31" s="8"/>
      <c r="B31" s="13" t="s">
        <v>21</v>
      </c>
      <c r="C31" s="13"/>
      <c r="D31" s="13"/>
      <c r="E31" s="222"/>
      <c r="F31" s="17"/>
      <c r="G31" s="222"/>
      <c r="H31" s="23"/>
      <c r="I31" s="234"/>
      <c r="J31" s="23"/>
      <c r="K31" s="243"/>
      <c r="L31" s="18"/>
      <c r="M31" s="255"/>
      <c r="N31" s="18"/>
      <c r="O31" s="256"/>
      <c r="P31" s="18"/>
      <c r="Q31" s="255"/>
      <c r="R31" s="18"/>
      <c r="S31" s="256"/>
      <c r="T31" s="18"/>
      <c r="U31" s="255"/>
      <c r="V31" s="18"/>
      <c r="W31" s="256"/>
      <c r="X31" s="18"/>
      <c r="Y31" s="243"/>
      <c r="Z31" s="18"/>
      <c r="AA31" s="255"/>
      <c r="AB31" s="18"/>
      <c r="AC31" s="256"/>
      <c r="AD31" s="18"/>
      <c r="AE31" s="255"/>
      <c r="AF31" s="18"/>
      <c r="AG31" s="256"/>
      <c r="AI31" s="255"/>
      <c r="AJ31" s="18"/>
      <c r="AK31" s="256"/>
      <c r="AM31" s="288"/>
      <c r="AO31" s="255"/>
      <c r="AP31" s="18"/>
      <c r="AQ31" s="256"/>
      <c r="AR31" s="18"/>
      <c r="AS31" s="255"/>
      <c r="AT31" s="18"/>
      <c r="AU31" s="256"/>
      <c r="AW31" s="255"/>
      <c r="AX31" s="18"/>
      <c r="AY31" s="256"/>
      <c r="BA31" s="288"/>
      <c r="BC31" s="255"/>
      <c r="BD31" s="18"/>
      <c r="BE31" s="307"/>
      <c r="BG31" s="255"/>
      <c r="BH31" s="18"/>
      <c r="BI31" s="307"/>
      <c r="BK31" s="255"/>
      <c r="BL31" s="18"/>
      <c r="BM31" s="307"/>
      <c r="BO31" s="288"/>
      <c r="BQ31" s="255"/>
      <c r="BR31" s="18"/>
      <c r="BS31" s="307"/>
      <c r="BU31" s="255"/>
      <c r="BV31" s="18"/>
      <c r="BW31" s="307"/>
      <c r="BY31" s="255"/>
      <c r="BZ31" s="18"/>
      <c r="CA31" s="307"/>
      <c r="CC31" s="288"/>
      <c r="CE31" s="255"/>
      <c r="CF31" s="18"/>
      <c r="CG31" s="307"/>
      <c r="CI31" s="255"/>
      <c r="CJ31" s="18"/>
      <c r="CK31" s="307"/>
      <c r="CM31" s="255"/>
      <c r="CN31" s="18"/>
      <c r="CO31" s="307"/>
      <c r="CQ31" s="288"/>
    </row>
    <row r="32" spans="1:95" ht="15" customHeight="1">
      <c r="A32" s="8"/>
      <c r="B32" s="13"/>
      <c r="C32" s="25" t="s">
        <v>23</v>
      </c>
      <c r="D32" s="13"/>
      <c r="E32" s="222">
        <v>19524</v>
      </c>
      <c r="F32" s="17"/>
      <c r="G32" s="222">
        <v>23788</v>
      </c>
      <c r="H32" s="17"/>
      <c r="I32" s="222">
        <v>15193</v>
      </c>
      <c r="J32" s="17"/>
      <c r="K32" s="243">
        <v>1930</v>
      </c>
      <c r="L32" s="18"/>
      <c r="M32" s="255">
        <f t="shared" ref="M32:M35" si="36">O32-K32</f>
        <v>2117</v>
      </c>
      <c r="N32" s="18"/>
      <c r="O32" s="256">
        <v>4047</v>
      </c>
      <c r="P32" s="18"/>
      <c r="Q32" s="255">
        <f t="shared" ref="Q32:Q35" si="37">S32-O32</f>
        <v>2243</v>
      </c>
      <c r="R32" s="18"/>
      <c r="S32" s="256">
        <v>6290</v>
      </c>
      <c r="T32" s="18"/>
      <c r="U32" s="255">
        <f t="shared" ref="U32:U35" si="38">W32-S32</f>
        <v>1677</v>
      </c>
      <c r="V32" s="18"/>
      <c r="W32" s="256">
        <v>7967</v>
      </c>
      <c r="X32" s="18"/>
      <c r="Y32" s="243">
        <v>2116</v>
      </c>
      <c r="Z32" s="18"/>
      <c r="AA32" s="255">
        <f t="shared" ref="AA32:AA35" si="39">AC32-Y32</f>
        <v>4569</v>
      </c>
      <c r="AB32" s="18"/>
      <c r="AC32" s="256">
        <v>6685</v>
      </c>
      <c r="AD32" s="18"/>
      <c r="AE32" s="255">
        <f t="shared" ref="AE32:AE35" si="40">AG32-AC32</f>
        <v>1355</v>
      </c>
      <c r="AF32" s="18"/>
      <c r="AG32" s="256">
        <v>8040</v>
      </c>
      <c r="AI32" s="255">
        <f t="shared" ref="AI32:AI35" si="41">AK32-AG32</f>
        <v>19117</v>
      </c>
      <c r="AJ32" s="18"/>
      <c r="AK32" s="256">
        <v>27157</v>
      </c>
      <c r="AM32" s="288">
        <v>10946</v>
      </c>
      <c r="AO32" s="255">
        <f t="shared" ref="AO32:AO35" si="42">AQ32-AM32</f>
        <v>11111</v>
      </c>
      <c r="AP32" s="18"/>
      <c r="AQ32" s="256">
        <v>22057</v>
      </c>
      <c r="AR32" s="18"/>
      <c r="AS32" s="255">
        <f t="shared" ref="AS32:AS35" si="43">AU32-AQ32</f>
        <v>9361</v>
      </c>
      <c r="AT32" s="18"/>
      <c r="AU32" s="256">
        <v>31418</v>
      </c>
      <c r="AW32" s="255">
        <f t="shared" ref="AW32:AW35" si="44">AY32-AU32</f>
        <v>7865</v>
      </c>
      <c r="AX32" s="18"/>
      <c r="AY32" s="256">
        <v>39283</v>
      </c>
      <c r="BA32" s="288">
        <v>9239</v>
      </c>
      <c r="BC32" s="255">
        <f t="shared" ref="BC32:BC35" si="45">BE32-BA32</f>
        <v>10033</v>
      </c>
      <c r="BD32" s="18"/>
      <c r="BE32" s="307">
        <v>19272</v>
      </c>
      <c r="BG32" s="255">
        <f t="shared" ref="BG32:BG35" si="46">BI32-BE32</f>
        <v>6208</v>
      </c>
      <c r="BH32" s="18"/>
      <c r="BI32" s="307">
        <v>25480</v>
      </c>
      <c r="BK32" s="255">
        <f t="shared" ref="BK32:BK35" si="47">BM32-BI32</f>
        <v>8597</v>
      </c>
      <c r="BL32" s="18"/>
      <c r="BM32" s="307">
        <v>34077</v>
      </c>
      <c r="BO32" s="288">
        <v>9326</v>
      </c>
      <c r="BP32" s="146"/>
      <c r="BQ32" s="255">
        <f t="shared" ref="BQ32:BQ35" si="48">BS32-BO32</f>
        <v>9613</v>
      </c>
      <c r="BR32" s="18"/>
      <c r="BS32" s="307">
        <v>18939</v>
      </c>
      <c r="BT32" s="146"/>
      <c r="BU32" s="255">
        <f t="shared" ref="BU32:BU35" si="49">BW32-BS32</f>
        <v>7117</v>
      </c>
      <c r="BV32" s="18"/>
      <c r="BW32" s="307">
        <v>26056</v>
      </c>
      <c r="BX32" s="146"/>
      <c r="BY32" s="255">
        <f t="shared" ref="BY32:BY35" si="50">CA32-BW32</f>
        <v>4039</v>
      </c>
      <c r="BZ32" s="18"/>
      <c r="CA32" s="307">
        <v>30095</v>
      </c>
      <c r="CC32" s="288">
        <v>5262</v>
      </c>
      <c r="CD32" s="146"/>
      <c r="CE32" s="255">
        <f t="shared" ref="CE32:CE35" si="51">CG32-CC32</f>
        <v>4954</v>
      </c>
      <c r="CF32" s="18"/>
      <c r="CG32" s="307">
        <v>10216</v>
      </c>
      <c r="CH32" s="146"/>
      <c r="CI32" s="255">
        <f t="shared" ref="CI32:CI35" si="52">CK32-CG32</f>
        <v>4708</v>
      </c>
      <c r="CJ32" s="18"/>
      <c r="CK32" s="307">
        <v>14924</v>
      </c>
      <c r="CL32" s="146"/>
      <c r="CM32" s="255">
        <f t="shared" ref="CM32:CM35" si="53">CO32-CK32</f>
        <v>4719</v>
      </c>
      <c r="CN32" s="18"/>
      <c r="CO32" s="307">
        <v>19643</v>
      </c>
      <c r="CQ32" s="288">
        <v>2165</v>
      </c>
    </row>
    <row r="33" spans="1:95" ht="15" customHeight="1">
      <c r="A33" s="8"/>
      <c r="B33" s="13"/>
      <c r="C33" s="25" t="s">
        <v>24</v>
      </c>
      <c r="D33" s="13"/>
      <c r="E33" s="222">
        <v>12488</v>
      </c>
      <c r="F33" s="17"/>
      <c r="G33" s="222">
        <v>14780</v>
      </c>
      <c r="H33" s="17"/>
      <c r="I33" s="222">
        <v>11996</v>
      </c>
      <c r="J33" s="17"/>
      <c r="K33" s="243">
        <v>2733</v>
      </c>
      <c r="L33" s="18"/>
      <c r="M33" s="255">
        <f t="shared" si="36"/>
        <v>2654</v>
      </c>
      <c r="N33" s="18"/>
      <c r="O33" s="256">
        <v>5387</v>
      </c>
      <c r="P33" s="18"/>
      <c r="Q33" s="255">
        <f t="shared" si="37"/>
        <v>2610</v>
      </c>
      <c r="R33" s="18"/>
      <c r="S33" s="256">
        <v>7997</v>
      </c>
      <c r="T33" s="18"/>
      <c r="U33" s="255">
        <f t="shared" si="38"/>
        <v>2643</v>
      </c>
      <c r="V33" s="18"/>
      <c r="W33" s="256">
        <v>10640</v>
      </c>
      <c r="X33" s="18"/>
      <c r="Y33" s="243">
        <v>2636</v>
      </c>
      <c r="Z33" s="18"/>
      <c r="AA33" s="255">
        <f t="shared" si="39"/>
        <v>2625</v>
      </c>
      <c r="AB33" s="18"/>
      <c r="AC33" s="256">
        <v>5261</v>
      </c>
      <c r="AD33" s="18"/>
      <c r="AE33" s="255">
        <f t="shared" si="40"/>
        <v>2693</v>
      </c>
      <c r="AF33" s="18"/>
      <c r="AG33" s="256">
        <v>7954</v>
      </c>
      <c r="AI33" s="255">
        <f t="shared" si="41"/>
        <v>3735</v>
      </c>
      <c r="AJ33" s="18"/>
      <c r="AK33" s="256">
        <v>11689</v>
      </c>
      <c r="AM33" s="288">
        <v>3306</v>
      </c>
      <c r="AO33" s="255">
        <f t="shared" si="42"/>
        <v>3009</v>
      </c>
      <c r="AP33" s="18"/>
      <c r="AQ33" s="256">
        <v>6315</v>
      </c>
      <c r="AR33" s="18"/>
      <c r="AS33" s="255">
        <f t="shared" si="43"/>
        <v>2817</v>
      </c>
      <c r="AT33" s="18"/>
      <c r="AU33" s="256">
        <v>9132</v>
      </c>
      <c r="AW33" s="255">
        <f t="shared" si="44"/>
        <v>2767</v>
      </c>
      <c r="AX33" s="18"/>
      <c r="AY33" s="256">
        <v>11899</v>
      </c>
      <c r="BA33" s="288">
        <v>2741</v>
      </c>
      <c r="BC33" s="255">
        <f t="shared" si="45"/>
        <v>2867</v>
      </c>
      <c r="BD33" s="18"/>
      <c r="BE33" s="307">
        <v>5608</v>
      </c>
      <c r="BG33" s="255">
        <f t="shared" si="46"/>
        <v>3005</v>
      </c>
      <c r="BH33" s="18"/>
      <c r="BI33" s="307">
        <v>8613</v>
      </c>
      <c r="BK33" s="255">
        <f t="shared" si="47"/>
        <v>2982</v>
      </c>
      <c r="BL33" s="18"/>
      <c r="BM33" s="307">
        <v>11595</v>
      </c>
      <c r="BO33" s="288">
        <v>3391</v>
      </c>
      <c r="BP33" s="146"/>
      <c r="BQ33" s="255">
        <f t="shared" si="48"/>
        <v>3055</v>
      </c>
      <c r="BR33" s="18"/>
      <c r="BS33" s="307">
        <v>6446</v>
      </c>
      <c r="BT33" s="146"/>
      <c r="BU33" s="255">
        <f t="shared" si="49"/>
        <v>2322</v>
      </c>
      <c r="BV33" s="18"/>
      <c r="BW33" s="307">
        <v>8768</v>
      </c>
      <c r="BX33" s="146"/>
      <c r="BY33" s="255">
        <f t="shared" si="50"/>
        <v>2168</v>
      </c>
      <c r="BZ33" s="18"/>
      <c r="CA33" s="307">
        <v>10936</v>
      </c>
      <c r="CC33" s="288">
        <v>2327</v>
      </c>
      <c r="CD33" s="146"/>
      <c r="CE33" s="255">
        <f t="shared" si="51"/>
        <v>3887</v>
      </c>
      <c r="CF33" s="18"/>
      <c r="CG33" s="307">
        <v>6214</v>
      </c>
      <c r="CH33" s="146"/>
      <c r="CI33" s="255">
        <f t="shared" si="52"/>
        <v>1847</v>
      </c>
      <c r="CJ33" s="18"/>
      <c r="CK33" s="307">
        <v>8061</v>
      </c>
      <c r="CL33" s="146"/>
      <c r="CM33" s="255">
        <f t="shared" si="53"/>
        <v>1785</v>
      </c>
      <c r="CN33" s="18"/>
      <c r="CO33" s="307">
        <v>9846</v>
      </c>
      <c r="CQ33" s="288">
        <v>1893</v>
      </c>
    </row>
    <row r="34" spans="1:95" ht="15" customHeight="1">
      <c r="A34" s="8"/>
      <c r="B34" s="13"/>
      <c r="C34" s="25" t="s">
        <v>79</v>
      </c>
      <c r="D34" s="13"/>
      <c r="E34" s="222">
        <v>0</v>
      </c>
      <c r="F34" s="17"/>
      <c r="G34" s="222">
        <v>27723</v>
      </c>
      <c r="H34" s="17"/>
      <c r="I34" s="222">
        <v>0</v>
      </c>
      <c r="J34" s="17"/>
      <c r="K34" s="243">
        <v>0</v>
      </c>
      <c r="L34" s="18"/>
      <c r="M34" s="255">
        <f t="shared" si="36"/>
        <v>0</v>
      </c>
      <c r="N34" s="18"/>
      <c r="O34" s="256">
        <v>0</v>
      </c>
      <c r="P34" s="18"/>
      <c r="Q34" s="255">
        <f t="shared" si="37"/>
        <v>0</v>
      </c>
      <c r="R34" s="18"/>
      <c r="S34" s="256">
        <v>0</v>
      </c>
      <c r="T34" s="18"/>
      <c r="U34" s="255">
        <f t="shared" si="38"/>
        <v>0</v>
      </c>
      <c r="V34" s="18"/>
      <c r="W34" s="256">
        <v>0</v>
      </c>
      <c r="X34" s="18"/>
      <c r="Y34" s="243">
        <v>0</v>
      </c>
      <c r="Z34" s="18"/>
      <c r="AA34" s="255">
        <f t="shared" si="39"/>
        <v>0</v>
      </c>
      <c r="AB34" s="18"/>
      <c r="AC34" s="256">
        <v>0</v>
      </c>
      <c r="AD34" s="18"/>
      <c r="AE34" s="255">
        <f t="shared" si="40"/>
        <v>0</v>
      </c>
      <c r="AF34" s="18"/>
      <c r="AG34" s="256">
        <v>0</v>
      </c>
      <c r="AI34" s="255">
        <f t="shared" si="41"/>
        <v>0</v>
      </c>
      <c r="AJ34" s="18"/>
      <c r="AK34" s="256">
        <v>0</v>
      </c>
      <c r="AM34" s="288">
        <v>0</v>
      </c>
      <c r="AO34" s="255">
        <f t="shared" si="42"/>
        <v>0</v>
      </c>
      <c r="AP34" s="18"/>
      <c r="AQ34" s="256">
        <v>0</v>
      </c>
      <c r="AR34" s="18"/>
      <c r="AS34" s="255">
        <f t="shared" si="43"/>
        <v>0</v>
      </c>
      <c r="AT34" s="18"/>
      <c r="AU34" s="256">
        <v>0</v>
      </c>
      <c r="AW34" s="255">
        <f t="shared" si="44"/>
        <v>0</v>
      </c>
      <c r="AX34" s="18"/>
      <c r="AY34" s="256">
        <v>0</v>
      </c>
      <c r="BA34" s="288">
        <v>0</v>
      </c>
      <c r="BC34" s="255">
        <f t="shared" si="45"/>
        <v>0</v>
      </c>
      <c r="BD34" s="18"/>
      <c r="BE34" s="307">
        <v>0</v>
      </c>
      <c r="BG34" s="255">
        <f t="shared" si="46"/>
        <v>0</v>
      </c>
      <c r="BH34" s="18"/>
      <c r="BI34" s="307">
        <v>0</v>
      </c>
      <c r="BK34" s="255">
        <f t="shared" si="47"/>
        <v>0</v>
      </c>
      <c r="BL34" s="18"/>
      <c r="BM34" s="307">
        <v>0</v>
      </c>
      <c r="BO34" s="288">
        <v>0</v>
      </c>
      <c r="BP34" s="146"/>
      <c r="BQ34" s="255">
        <f t="shared" si="48"/>
        <v>0</v>
      </c>
      <c r="BR34" s="18"/>
      <c r="BS34" s="307">
        <v>0</v>
      </c>
      <c r="BT34" s="146"/>
      <c r="BU34" s="255">
        <f t="shared" si="49"/>
        <v>0</v>
      </c>
      <c r="BV34" s="18"/>
      <c r="BW34" s="307">
        <v>0</v>
      </c>
      <c r="BX34" s="146"/>
      <c r="BY34" s="255">
        <f t="shared" si="50"/>
        <v>3802</v>
      </c>
      <c r="BZ34" s="18"/>
      <c r="CA34" s="307">
        <v>3802</v>
      </c>
      <c r="CC34" s="288">
        <v>0</v>
      </c>
      <c r="CD34" s="146"/>
      <c r="CE34" s="255">
        <f t="shared" si="51"/>
        <v>0</v>
      </c>
      <c r="CF34" s="18"/>
      <c r="CG34" s="307">
        <v>0</v>
      </c>
      <c r="CH34" s="146"/>
      <c r="CI34" s="255">
        <f t="shared" si="52"/>
        <v>0</v>
      </c>
      <c r="CJ34" s="18"/>
      <c r="CK34" s="307">
        <v>0</v>
      </c>
      <c r="CL34" s="146"/>
      <c r="CM34" s="255">
        <f t="shared" si="53"/>
        <v>0</v>
      </c>
      <c r="CN34" s="18"/>
      <c r="CO34" s="307">
        <v>0</v>
      </c>
      <c r="CQ34" s="288">
        <v>0</v>
      </c>
    </row>
    <row r="35" spans="1:95" ht="15" customHeight="1">
      <c r="A35" s="8"/>
      <c r="B35" s="13"/>
      <c r="C35" s="25" t="s">
        <v>80</v>
      </c>
      <c r="D35" s="13"/>
      <c r="E35" s="222">
        <v>0</v>
      </c>
      <c r="F35" s="17"/>
      <c r="G35" s="222">
        <v>61</v>
      </c>
      <c r="H35" s="17"/>
      <c r="I35" s="222">
        <v>188</v>
      </c>
      <c r="J35" s="17"/>
      <c r="K35" s="243">
        <v>-90</v>
      </c>
      <c r="L35" s="18"/>
      <c r="M35" s="255">
        <f t="shared" si="36"/>
        <v>32</v>
      </c>
      <c r="N35" s="18"/>
      <c r="O35" s="256">
        <v>-58</v>
      </c>
      <c r="P35" s="18"/>
      <c r="Q35" s="255">
        <f t="shared" si="37"/>
        <v>7</v>
      </c>
      <c r="R35" s="18"/>
      <c r="S35" s="256">
        <v>-51</v>
      </c>
      <c r="T35" s="18"/>
      <c r="U35" s="255">
        <f t="shared" si="38"/>
        <v>-34</v>
      </c>
      <c r="V35" s="18"/>
      <c r="W35" s="256">
        <v>-85</v>
      </c>
      <c r="X35" s="18"/>
      <c r="Y35" s="243">
        <v>2</v>
      </c>
      <c r="Z35" s="18"/>
      <c r="AA35" s="255">
        <f t="shared" si="39"/>
        <v>-1</v>
      </c>
      <c r="AB35" s="18"/>
      <c r="AC35" s="256">
        <v>1</v>
      </c>
      <c r="AD35" s="18"/>
      <c r="AE35" s="255">
        <f t="shared" si="40"/>
        <v>12</v>
      </c>
      <c r="AF35" s="18"/>
      <c r="AG35" s="256">
        <v>13</v>
      </c>
      <c r="AI35" s="255">
        <f t="shared" si="41"/>
        <v>-193</v>
      </c>
      <c r="AJ35" s="18"/>
      <c r="AK35" s="256">
        <v>-180</v>
      </c>
      <c r="AM35" s="288">
        <v>-5</v>
      </c>
      <c r="AO35" s="255">
        <f t="shared" si="42"/>
        <v>502</v>
      </c>
      <c r="AP35" s="18"/>
      <c r="AQ35" s="256">
        <v>497</v>
      </c>
      <c r="AR35" s="18"/>
      <c r="AS35" s="255">
        <f t="shared" si="43"/>
        <v>29</v>
      </c>
      <c r="AT35" s="18"/>
      <c r="AU35" s="256">
        <v>526</v>
      </c>
      <c r="AW35" s="255">
        <f t="shared" si="44"/>
        <v>514</v>
      </c>
      <c r="AX35" s="18"/>
      <c r="AY35" s="256">
        <v>1040</v>
      </c>
      <c r="BA35" s="288">
        <v>-11</v>
      </c>
      <c r="BC35" s="255">
        <f t="shared" si="45"/>
        <v>-17</v>
      </c>
      <c r="BD35" s="18"/>
      <c r="BE35" s="307">
        <v>-28</v>
      </c>
      <c r="BG35" s="255">
        <f t="shared" si="46"/>
        <v>18</v>
      </c>
      <c r="BH35" s="18"/>
      <c r="BI35" s="307">
        <v>-10</v>
      </c>
      <c r="BK35" s="255">
        <f t="shared" si="47"/>
        <v>-38</v>
      </c>
      <c r="BL35" s="18"/>
      <c r="BM35" s="307">
        <v>-48</v>
      </c>
      <c r="BO35" s="288">
        <v>152</v>
      </c>
      <c r="BP35" s="146"/>
      <c r="BQ35" s="255">
        <f t="shared" si="48"/>
        <v>27</v>
      </c>
      <c r="BR35" s="18"/>
      <c r="BS35" s="307">
        <v>179</v>
      </c>
      <c r="BT35" s="146"/>
      <c r="BU35" s="255">
        <f t="shared" si="49"/>
        <v>-21</v>
      </c>
      <c r="BV35" s="18"/>
      <c r="BW35" s="307">
        <v>158</v>
      </c>
      <c r="BX35" s="146"/>
      <c r="BY35" s="255">
        <f t="shared" si="50"/>
        <v>150</v>
      </c>
      <c r="BZ35" s="18"/>
      <c r="CA35" s="307">
        <v>308</v>
      </c>
      <c r="CC35" s="288">
        <v>-4</v>
      </c>
      <c r="CD35" s="146"/>
      <c r="CE35" s="255">
        <f t="shared" si="51"/>
        <v>-16</v>
      </c>
      <c r="CF35" s="18"/>
      <c r="CG35" s="307">
        <v>-20</v>
      </c>
      <c r="CH35" s="146"/>
      <c r="CI35" s="255">
        <f t="shared" si="52"/>
        <v>9</v>
      </c>
      <c r="CJ35" s="18"/>
      <c r="CK35" s="307">
        <v>-11</v>
      </c>
      <c r="CL35" s="146"/>
      <c r="CM35" s="255">
        <f t="shared" si="53"/>
        <v>0</v>
      </c>
      <c r="CN35" s="18"/>
      <c r="CO35" s="307">
        <v>-11</v>
      </c>
      <c r="CQ35" s="288">
        <v>-18</v>
      </c>
    </row>
    <row r="36" spans="1:95" ht="15" customHeight="1">
      <c r="A36" s="8"/>
      <c r="B36" s="13"/>
      <c r="C36" s="25" t="s">
        <v>82</v>
      </c>
      <c r="D36" s="13"/>
      <c r="E36" s="222">
        <v>0</v>
      </c>
      <c r="F36" s="17"/>
      <c r="G36" s="222">
        <v>0</v>
      </c>
      <c r="H36" s="17"/>
      <c r="I36" s="222">
        <v>0</v>
      </c>
      <c r="J36" s="17"/>
      <c r="K36" s="243">
        <v>0</v>
      </c>
      <c r="L36" s="18"/>
      <c r="M36" s="255">
        <f>O36-K36</f>
        <v>0</v>
      </c>
      <c r="N36" s="18"/>
      <c r="O36" s="256">
        <v>0</v>
      </c>
      <c r="P36" s="18"/>
      <c r="Q36" s="255">
        <f>S36-O36</f>
        <v>0</v>
      </c>
      <c r="R36" s="18"/>
      <c r="S36" s="256">
        <v>0</v>
      </c>
      <c r="T36" s="18"/>
      <c r="U36" s="255">
        <f>W36-S36</f>
        <v>0</v>
      </c>
      <c r="V36" s="18"/>
      <c r="W36" s="256">
        <v>0</v>
      </c>
      <c r="X36" s="18"/>
      <c r="Y36" s="243">
        <v>0</v>
      </c>
      <c r="Z36" s="18"/>
      <c r="AA36" s="255">
        <f>AC36-Y36</f>
        <v>0</v>
      </c>
      <c r="AB36" s="18"/>
      <c r="AC36" s="256">
        <v>0</v>
      </c>
      <c r="AD36" s="18"/>
      <c r="AE36" s="255">
        <f>AG36-AC36</f>
        <v>0</v>
      </c>
      <c r="AF36" s="18"/>
      <c r="AG36" s="256">
        <v>0</v>
      </c>
      <c r="AI36" s="255">
        <f>AK36-AG36</f>
        <v>0</v>
      </c>
      <c r="AJ36" s="18"/>
      <c r="AK36" s="256">
        <v>0</v>
      </c>
      <c r="AM36" s="288">
        <v>0</v>
      </c>
      <c r="AO36" s="255">
        <f>AQ36-AM36</f>
        <v>0</v>
      </c>
      <c r="AP36" s="18"/>
      <c r="AQ36" s="256">
        <v>0</v>
      </c>
      <c r="AR36" s="18"/>
      <c r="AS36" s="255">
        <f>AU36-AQ36</f>
        <v>0</v>
      </c>
      <c r="AT36" s="18"/>
      <c r="AU36" s="256">
        <v>0</v>
      </c>
      <c r="AW36" s="255">
        <f>AY36-AU36</f>
        <v>0</v>
      </c>
      <c r="AX36" s="18"/>
      <c r="AY36" s="256">
        <v>0</v>
      </c>
      <c r="BA36" s="288">
        <v>0</v>
      </c>
      <c r="BC36" s="255">
        <f>BE36-BA36</f>
        <v>-54010</v>
      </c>
      <c r="BD36" s="18"/>
      <c r="BE36" s="307">
        <v>-54010</v>
      </c>
      <c r="BG36" s="255">
        <f>BI36-BE36</f>
        <v>0</v>
      </c>
      <c r="BH36" s="18"/>
      <c r="BI36" s="307">
        <v>-54010</v>
      </c>
      <c r="BK36" s="255">
        <f>BM36-BI36</f>
        <v>121</v>
      </c>
      <c r="BL36" s="18"/>
      <c r="BM36" s="309">
        <v>-53889</v>
      </c>
      <c r="BO36" s="288">
        <v>0</v>
      </c>
      <c r="BP36" s="146"/>
      <c r="BQ36" s="255">
        <f>BS36-BO36</f>
        <v>13122</v>
      </c>
      <c r="BR36" s="18"/>
      <c r="BS36" s="307">
        <v>13122</v>
      </c>
      <c r="BT36" s="146"/>
      <c r="BU36" s="255">
        <f>BW36-BS36</f>
        <v>7694</v>
      </c>
      <c r="BV36" s="18"/>
      <c r="BW36" s="307">
        <v>20816</v>
      </c>
      <c r="BX36" s="146"/>
      <c r="BY36" s="255">
        <f>CA36-BW36</f>
        <v>-1475</v>
      </c>
      <c r="BZ36" s="18"/>
      <c r="CA36" s="307">
        <v>19341</v>
      </c>
      <c r="CC36" s="288">
        <v>-12306</v>
      </c>
      <c r="CD36" s="146"/>
      <c r="CE36" s="255">
        <f>CG36-CC36</f>
        <v>-830</v>
      </c>
      <c r="CF36" s="18"/>
      <c r="CG36" s="307">
        <v>-13136</v>
      </c>
      <c r="CH36" s="146"/>
      <c r="CI36" s="255">
        <f>CK36-CG36</f>
        <v>189</v>
      </c>
      <c r="CJ36" s="18"/>
      <c r="CK36" s="307">
        <v>-12947</v>
      </c>
      <c r="CL36" s="146"/>
      <c r="CM36" s="255">
        <f>CO36-CK36</f>
        <v>145</v>
      </c>
      <c r="CN36" s="18"/>
      <c r="CO36" s="307">
        <v>-12802</v>
      </c>
      <c r="CQ36" s="288">
        <v>-43</v>
      </c>
    </row>
    <row r="37" spans="1:95" ht="15" customHeight="1">
      <c r="A37" s="8"/>
      <c r="B37" s="13"/>
      <c r="C37" s="13"/>
      <c r="D37" s="13"/>
      <c r="E37" s="223">
        <f>SUM(E32:E36)</f>
        <v>32012</v>
      </c>
      <c r="F37" s="17"/>
      <c r="G37" s="223">
        <f>SUM(G32:G36)</f>
        <v>66352</v>
      </c>
      <c r="H37" s="17"/>
      <c r="I37" s="223">
        <f>SUM(I32:I36)</f>
        <v>27377</v>
      </c>
      <c r="J37" s="17"/>
      <c r="K37" s="223">
        <f>SUM(K32:K36)</f>
        <v>4573</v>
      </c>
      <c r="L37" s="22"/>
      <c r="M37" s="257">
        <f>SUM(M32:M36)</f>
        <v>4803</v>
      </c>
      <c r="N37" s="17"/>
      <c r="O37" s="258">
        <f>SUM(O32:O36)</f>
        <v>9376</v>
      </c>
      <c r="P37" s="17"/>
      <c r="Q37" s="257">
        <f>SUM(Q32:Q36)</f>
        <v>4860</v>
      </c>
      <c r="R37" s="17"/>
      <c r="S37" s="258">
        <f>SUM(S32:S36)</f>
        <v>14236</v>
      </c>
      <c r="T37" s="17"/>
      <c r="U37" s="257">
        <f>SUM(U32:U36)</f>
        <v>4286</v>
      </c>
      <c r="V37" s="17"/>
      <c r="W37" s="258">
        <f>SUM(W32:W36)</f>
        <v>18522</v>
      </c>
      <c r="X37" s="17"/>
      <c r="Y37" s="223">
        <f>SUM(Y32:Y36)</f>
        <v>4754</v>
      </c>
      <c r="Z37" s="17"/>
      <c r="AA37" s="257">
        <f>SUM(AA32:AA36)</f>
        <v>7193</v>
      </c>
      <c r="AB37" s="22"/>
      <c r="AC37" s="258">
        <f>SUM(AC32:AC36)</f>
        <v>11947</v>
      </c>
      <c r="AD37" s="17"/>
      <c r="AE37" s="257">
        <f>SUM(AE32:AE36)</f>
        <v>4060</v>
      </c>
      <c r="AF37" s="17"/>
      <c r="AG37" s="258">
        <f>SUM(AG32:AG36)</f>
        <v>16007</v>
      </c>
      <c r="AH37" s="17"/>
      <c r="AI37" s="257">
        <f>SUM(AI32:AI36)</f>
        <v>22659</v>
      </c>
      <c r="AJ37" s="22"/>
      <c r="AK37" s="258">
        <f>SUM(AK32:AK36)</f>
        <v>38666</v>
      </c>
      <c r="AL37" s="17"/>
      <c r="AM37" s="223">
        <f>SUM(AM32:AM36)</f>
        <v>14247</v>
      </c>
      <c r="AN37" s="17"/>
      <c r="AO37" s="257">
        <f>SUM(AO32:AO36)</f>
        <v>14622</v>
      </c>
      <c r="AP37" s="17"/>
      <c r="AQ37" s="258">
        <f>SUM(AQ32:AQ36)</f>
        <v>28869</v>
      </c>
      <c r="AR37" s="22"/>
      <c r="AS37" s="257">
        <f>SUM(AS32:AS36)</f>
        <v>12207</v>
      </c>
      <c r="AT37" s="17"/>
      <c r="AU37" s="258">
        <f>SUM(AU32:AU36)</f>
        <v>41076</v>
      </c>
      <c r="AV37" s="17"/>
      <c r="AW37" s="257">
        <f>SUM(AW32:AW36)</f>
        <v>11146</v>
      </c>
      <c r="AX37" s="17"/>
      <c r="AY37" s="258">
        <f>SUM(AY32:AY36)</f>
        <v>52222</v>
      </c>
      <c r="BA37" s="223">
        <f>SUM(BA32:BA36)</f>
        <v>11969</v>
      </c>
      <c r="BB37" s="17"/>
      <c r="BC37" s="257">
        <f>SUM(BC32:BC36)</f>
        <v>-41127</v>
      </c>
      <c r="BD37" s="17"/>
      <c r="BE37" s="258">
        <f>SUM(BE32:BE36)</f>
        <v>-29158</v>
      </c>
      <c r="BF37" s="17"/>
      <c r="BG37" s="257">
        <f>SUM(BG32:BG36)</f>
        <v>9231</v>
      </c>
      <c r="BH37" s="22"/>
      <c r="BI37" s="258">
        <f>SUM(BI32:BI36)</f>
        <v>-19927</v>
      </c>
      <c r="BJ37" s="17"/>
      <c r="BK37" s="257">
        <f>SUM(BK32:BK36)</f>
        <v>11662</v>
      </c>
      <c r="BL37" s="17"/>
      <c r="BM37" s="258">
        <f>SUM(BM32:BM36)</f>
        <v>-8265</v>
      </c>
      <c r="BN37" s="17"/>
      <c r="BO37" s="223">
        <f>SUM(BO32:BO36)</f>
        <v>12869</v>
      </c>
      <c r="BP37" s="150"/>
      <c r="BQ37" s="257">
        <f>SUM(BQ32:BQ36)</f>
        <v>25817</v>
      </c>
      <c r="BR37" s="17"/>
      <c r="BS37" s="258">
        <f>SUM(BS32:BS36)</f>
        <v>38686</v>
      </c>
      <c r="BT37" s="150"/>
      <c r="BU37" s="257">
        <f>SUM(BU32:BU36)</f>
        <v>17112</v>
      </c>
      <c r="BV37" s="17"/>
      <c r="BW37" s="258">
        <f>SUM(BW32:BW36)</f>
        <v>55798</v>
      </c>
      <c r="BX37" s="150"/>
      <c r="BY37" s="257">
        <f>SUM(BY32:BY36)</f>
        <v>8684</v>
      </c>
      <c r="BZ37" s="17"/>
      <c r="CA37" s="258">
        <f>SUM(CA32:CA36)</f>
        <v>64482</v>
      </c>
      <c r="CB37" s="17"/>
      <c r="CC37" s="223">
        <f>SUM(CC32:CC36)</f>
        <v>-4721</v>
      </c>
      <c r="CD37" s="150"/>
      <c r="CE37" s="257">
        <f>SUM(CE32:CE36)</f>
        <v>7995</v>
      </c>
      <c r="CF37" s="17"/>
      <c r="CG37" s="258">
        <f>SUM(CG32:CG36)</f>
        <v>3274</v>
      </c>
      <c r="CH37" s="150"/>
      <c r="CI37" s="257">
        <f>SUM(CI32:CI36)</f>
        <v>6753</v>
      </c>
      <c r="CJ37" s="17"/>
      <c r="CK37" s="258">
        <f>SUM(CK32:CK36)</f>
        <v>10027</v>
      </c>
      <c r="CL37" s="150"/>
      <c r="CM37" s="257">
        <f>SUM(CM32:CM36)</f>
        <v>6649</v>
      </c>
      <c r="CN37" s="17"/>
      <c r="CO37" s="258">
        <f>SUM(CO32:CO36)</f>
        <v>16676</v>
      </c>
      <c r="CP37" s="17"/>
      <c r="CQ37" s="223">
        <f>SUM(CQ32:CQ36)</f>
        <v>3997</v>
      </c>
    </row>
    <row r="38" spans="1:95" ht="15" customHeight="1">
      <c r="A38" s="8"/>
      <c r="B38" s="13"/>
      <c r="C38" s="13"/>
      <c r="D38" s="13"/>
      <c r="E38" s="222"/>
      <c r="F38" s="17"/>
      <c r="G38" s="222"/>
      <c r="H38" s="17"/>
      <c r="I38" s="222"/>
      <c r="J38" s="17"/>
      <c r="K38" s="243"/>
      <c r="L38" s="18"/>
      <c r="M38" s="255"/>
      <c r="N38" s="18"/>
      <c r="O38" s="256"/>
      <c r="P38" s="18"/>
      <c r="Q38" s="255"/>
      <c r="R38" s="18"/>
      <c r="S38" s="256"/>
      <c r="T38" s="18"/>
      <c r="U38" s="255"/>
      <c r="V38" s="18"/>
      <c r="W38" s="256"/>
      <c r="X38" s="18"/>
      <c r="Y38" s="243"/>
      <c r="Z38" s="18"/>
      <c r="AA38" s="255"/>
      <c r="AB38" s="18"/>
      <c r="AC38" s="256"/>
      <c r="AD38" s="18"/>
      <c r="AE38" s="255"/>
      <c r="AF38" s="18"/>
      <c r="AG38" s="256"/>
      <c r="AI38" s="255"/>
      <c r="AJ38" s="18"/>
      <c r="AK38" s="256"/>
      <c r="AM38" s="288"/>
      <c r="AO38" s="255"/>
      <c r="AP38" s="18"/>
      <c r="AQ38" s="256"/>
      <c r="AR38" s="18"/>
      <c r="AS38" s="255"/>
      <c r="AT38" s="18"/>
      <c r="AU38" s="256"/>
      <c r="AW38" s="255"/>
      <c r="AX38" s="18"/>
      <c r="AY38" s="256"/>
      <c r="BA38" s="288"/>
      <c r="BC38" s="255"/>
      <c r="BD38" s="18"/>
      <c r="BE38" s="307"/>
      <c r="BG38" s="255"/>
      <c r="BH38" s="18"/>
      <c r="BI38" s="307"/>
      <c r="BK38" s="255"/>
      <c r="BL38" s="18"/>
      <c r="BM38" s="307"/>
      <c r="BO38" s="288"/>
      <c r="BQ38" s="255"/>
      <c r="BR38" s="18"/>
      <c r="BS38" s="307"/>
      <c r="BU38" s="255"/>
      <c r="BV38" s="18"/>
      <c r="BW38" s="307"/>
      <c r="BY38" s="255"/>
      <c r="BZ38" s="18"/>
      <c r="CA38" s="307"/>
      <c r="CC38" s="288"/>
      <c r="CE38" s="255"/>
      <c r="CF38" s="18"/>
      <c r="CG38" s="307"/>
      <c r="CI38" s="255"/>
      <c r="CJ38" s="18"/>
      <c r="CK38" s="307"/>
      <c r="CM38" s="255"/>
      <c r="CN38" s="18"/>
      <c r="CO38" s="307"/>
      <c r="CQ38" s="288"/>
    </row>
    <row r="39" spans="1:95" s="16" customFormat="1" ht="15" customHeight="1">
      <c r="A39" s="28"/>
      <c r="B39" s="29"/>
      <c r="C39" s="29"/>
      <c r="D39" s="21" t="s">
        <v>11</v>
      </c>
      <c r="E39" s="222">
        <f>E23+E30+E37</f>
        <v>4311399</v>
      </c>
      <c r="F39" s="17"/>
      <c r="G39" s="222">
        <f>G23+G30+G37</f>
        <v>4958469</v>
      </c>
      <c r="H39" s="17"/>
      <c r="I39" s="222">
        <f>I23+I30+I37</f>
        <v>4612099</v>
      </c>
      <c r="J39" s="17"/>
      <c r="K39" s="222">
        <f>K23+K30+K37</f>
        <v>1118915</v>
      </c>
      <c r="L39" s="22"/>
      <c r="M39" s="259">
        <f>M23+M30+M37</f>
        <v>1144314</v>
      </c>
      <c r="N39" s="17"/>
      <c r="O39" s="260">
        <f>O23+O30+O37</f>
        <v>2263229</v>
      </c>
      <c r="P39" s="17"/>
      <c r="Q39" s="259">
        <f>Q23+Q30+Q37</f>
        <v>1181729</v>
      </c>
      <c r="R39" s="17"/>
      <c r="S39" s="260">
        <f>S23+S30+S37</f>
        <v>3444958</v>
      </c>
      <c r="T39" s="17"/>
      <c r="U39" s="259">
        <f>U23+U30+U37</f>
        <v>1245780</v>
      </c>
      <c r="V39" s="17"/>
      <c r="W39" s="260">
        <f>W23+W30+W37</f>
        <v>4690738</v>
      </c>
      <c r="X39" s="17"/>
      <c r="Y39" s="222">
        <f>Y23+Y30+Y37</f>
        <v>1169808</v>
      </c>
      <c r="Z39" s="17"/>
      <c r="AA39" s="259">
        <f>AA23+AA30+AA37</f>
        <v>1152285</v>
      </c>
      <c r="AB39" s="22"/>
      <c r="AC39" s="260">
        <f>AC23+AC30+AC37</f>
        <v>2322093</v>
      </c>
      <c r="AD39" s="17"/>
      <c r="AE39" s="259">
        <f>AE23+AE30+AE37</f>
        <v>1198499</v>
      </c>
      <c r="AF39" s="17"/>
      <c r="AG39" s="260">
        <f>AG23+AG30+AG37</f>
        <v>3520592</v>
      </c>
      <c r="AH39" s="17"/>
      <c r="AI39" s="259">
        <f>AI23+AI30+AI37</f>
        <v>1297377</v>
      </c>
      <c r="AJ39" s="22"/>
      <c r="AK39" s="260">
        <f>AK23+AK30+AK37</f>
        <v>4817969</v>
      </c>
      <c r="AL39" s="17"/>
      <c r="AM39" s="222">
        <f>AM23+AM30+AM37</f>
        <v>1212149</v>
      </c>
      <c r="AN39" s="17"/>
      <c r="AO39" s="259">
        <f>AO23+AO30+AO37</f>
        <v>1232093</v>
      </c>
      <c r="AP39" s="17"/>
      <c r="AQ39" s="260">
        <f>AQ23+AQ30+AQ37</f>
        <v>2444242</v>
      </c>
      <c r="AR39" s="22"/>
      <c r="AS39" s="259">
        <f>AS23+AS30+AS37</f>
        <v>1314602</v>
      </c>
      <c r="AT39" s="17"/>
      <c r="AU39" s="260">
        <f>AU23+AU30+AU37</f>
        <v>3758844</v>
      </c>
      <c r="AV39" s="17"/>
      <c r="AW39" s="259">
        <f>AW23+AW30+AW37</f>
        <v>1402570</v>
      </c>
      <c r="AX39" s="17"/>
      <c r="AY39" s="260">
        <f>AY23+AY30+AY37</f>
        <v>5161414</v>
      </c>
      <c r="BA39" s="222">
        <f>BA23+BA30+BA37</f>
        <v>1301419</v>
      </c>
      <c r="BB39" s="17"/>
      <c r="BC39" s="259">
        <f>BC23+BC30+BC37</f>
        <v>945939</v>
      </c>
      <c r="BD39" s="17"/>
      <c r="BE39" s="260">
        <f>BE23+BE30+BE37</f>
        <v>2247358</v>
      </c>
      <c r="BF39" s="17"/>
      <c r="BG39" s="259">
        <f>BG23+BG30+BG37</f>
        <v>1214065</v>
      </c>
      <c r="BH39" s="22"/>
      <c r="BI39" s="260">
        <f>BI23+BI30+BI37</f>
        <v>3461423</v>
      </c>
      <c r="BJ39" s="17"/>
      <c r="BK39" s="259">
        <f>BK23+BK30+BK37</f>
        <v>1204454</v>
      </c>
      <c r="BL39" s="17"/>
      <c r="BM39" s="260">
        <f>BM23+BM30+BM37</f>
        <v>4665877</v>
      </c>
      <c r="BN39" s="17"/>
      <c r="BO39" s="222">
        <f>BO23+BO30+BO37</f>
        <v>1175277</v>
      </c>
      <c r="BQ39" s="259">
        <f>BQ23+BQ30+BQ37</f>
        <v>1285482</v>
      </c>
      <c r="BR39" s="17"/>
      <c r="BS39" s="260">
        <f>BS23+BS30+BS37</f>
        <v>2460759</v>
      </c>
      <c r="BU39" s="259">
        <f>BU23+BU30+BU37</f>
        <v>1405438</v>
      </c>
      <c r="BV39" s="17"/>
      <c r="BW39" s="260">
        <f>BW23+BW30+BW37</f>
        <v>3866197</v>
      </c>
      <c r="BY39" s="259">
        <f>BY23+BY30+BY37</f>
        <v>1333105</v>
      </c>
      <c r="BZ39" s="17"/>
      <c r="CA39" s="260">
        <f>CA23+CA30+CA37</f>
        <v>5199302</v>
      </c>
      <c r="CB39" s="17"/>
      <c r="CC39" s="222">
        <f>CC23+CC30+CC37</f>
        <v>968964</v>
      </c>
      <c r="CE39" s="259">
        <f>CE23+CE30+CE37</f>
        <v>1244274</v>
      </c>
      <c r="CF39" s="17"/>
      <c r="CG39" s="260">
        <f>CG23+CG30+CG37</f>
        <v>2213238</v>
      </c>
      <c r="CI39" s="259">
        <f>CI23+CI30+CI37</f>
        <v>1280364</v>
      </c>
      <c r="CJ39" s="17"/>
      <c r="CK39" s="260">
        <f>CK23+CK30+CK37</f>
        <v>3493602</v>
      </c>
      <c r="CM39" s="259">
        <f>CM23+CM30+CM37</f>
        <v>1285568</v>
      </c>
      <c r="CN39" s="17"/>
      <c r="CO39" s="260">
        <f>CO23+CO30+CO37</f>
        <v>4779170</v>
      </c>
      <c r="CP39" s="17"/>
      <c r="CQ39" s="222">
        <f>CQ23+CQ30+CQ37</f>
        <v>1227324</v>
      </c>
    </row>
    <row r="40" spans="1:95" ht="15" customHeight="1">
      <c r="A40" s="30"/>
      <c r="B40" s="7"/>
      <c r="C40" s="7"/>
      <c r="D40" s="25"/>
      <c r="E40" s="222"/>
      <c r="F40" s="17"/>
      <c r="G40" s="222"/>
      <c r="H40" s="23"/>
      <c r="I40" s="234"/>
      <c r="J40" s="23"/>
      <c r="K40" s="243"/>
      <c r="L40" s="18"/>
      <c r="M40" s="255"/>
      <c r="N40" s="18"/>
      <c r="O40" s="256"/>
      <c r="P40" s="18"/>
      <c r="Q40" s="255"/>
      <c r="R40" s="18"/>
      <c r="S40" s="256"/>
      <c r="T40" s="18"/>
      <c r="U40" s="255"/>
      <c r="V40" s="18"/>
      <c r="W40" s="256"/>
      <c r="X40" s="18"/>
      <c r="Y40" s="243"/>
      <c r="Z40" s="18"/>
      <c r="AA40" s="255"/>
      <c r="AB40" s="18"/>
      <c r="AC40" s="256"/>
      <c r="AD40" s="18"/>
      <c r="AE40" s="255"/>
      <c r="AF40" s="18"/>
      <c r="AG40" s="256"/>
      <c r="AI40" s="255"/>
      <c r="AJ40" s="18"/>
      <c r="AK40" s="256"/>
      <c r="AM40" s="288"/>
      <c r="AO40" s="255"/>
      <c r="AP40" s="18"/>
      <c r="AQ40" s="256"/>
      <c r="AR40" s="18"/>
      <c r="AS40" s="255"/>
      <c r="AT40" s="18"/>
      <c r="AU40" s="256"/>
      <c r="AW40" s="255"/>
      <c r="AX40" s="18"/>
      <c r="AY40" s="256"/>
      <c r="BA40" s="288"/>
      <c r="BC40" s="255"/>
      <c r="BD40" s="18"/>
      <c r="BE40" s="307"/>
      <c r="BG40" s="255"/>
      <c r="BH40" s="18"/>
      <c r="BI40" s="307"/>
      <c r="BK40" s="255"/>
      <c r="BL40" s="18"/>
      <c r="BM40" s="307"/>
      <c r="BO40" s="288">
        <v>0</v>
      </c>
      <c r="BQ40" s="255"/>
      <c r="BR40" s="18"/>
      <c r="BS40" s="307">
        <v>0</v>
      </c>
      <c r="BU40" s="255"/>
      <c r="BV40" s="18"/>
      <c r="BW40" s="307">
        <v>0</v>
      </c>
      <c r="BY40" s="255"/>
      <c r="BZ40" s="18"/>
      <c r="CA40" s="307">
        <v>0</v>
      </c>
      <c r="CC40" s="288">
        <v>0</v>
      </c>
      <c r="CE40" s="255"/>
      <c r="CF40" s="18"/>
      <c r="CG40" s="307">
        <v>0</v>
      </c>
      <c r="CI40" s="255"/>
      <c r="CJ40" s="18"/>
      <c r="CK40" s="307">
        <v>0</v>
      </c>
      <c r="CM40" s="255"/>
      <c r="CN40" s="18"/>
      <c r="CO40" s="307">
        <v>0</v>
      </c>
      <c r="CQ40" s="288">
        <v>0</v>
      </c>
    </row>
    <row r="41" spans="1:95" ht="15" customHeight="1">
      <c r="A41" s="6" t="s">
        <v>47</v>
      </c>
      <c r="B41" s="7"/>
      <c r="C41" s="7"/>
      <c r="D41" s="7"/>
      <c r="E41" s="222"/>
      <c r="F41" s="17"/>
      <c r="G41" s="222"/>
      <c r="H41" s="23"/>
      <c r="I41" s="234"/>
      <c r="J41" s="23"/>
      <c r="K41" s="243"/>
      <c r="L41" s="18"/>
      <c r="M41" s="255"/>
      <c r="N41" s="18"/>
      <c r="O41" s="256"/>
      <c r="P41" s="18"/>
      <c r="Q41" s="255"/>
      <c r="R41" s="18"/>
      <c r="S41" s="256"/>
      <c r="T41" s="18"/>
      <c r="U41" s="255"/>
      <c r="V41" s="18"/>
      <c r="W41" s="256"/>
      <c r="X41" s="18"/>
      <c r="Y41" s="243"/>
      <c r="Z41" s="18"/>
      <c r="AA41" s="255"/>
      <c r="AB41" s="18"/>
      <c r="AC41" s="256"/>
      <c r="AD41" s="18"/>
      <c r="AE41" s="255"/>
      <c r="AF41" s="18"/>
      <c r="AG41" s="256"/>
      <c r="AI41" s="255"/>
      <c r="AJ41" s="18"/>
      <c r="AK41" s="256"/>
      <c r="AM41" s="288"/>
      <c r="AO41" s="255"/>
      <c r="AP41" s="18"/>
      <c r="AQ41" s="256"/>
      <c r="AR41" s="18"/>
      <c r="AS41" s="255"/>
      <c r="AT41" s="18"/>
      <c r="AU41" s="256"/>
      <c r="AW41" s="255"/>
      <c r="AX41" s="18"/>
      <c r="AY41" s="256"/>
      <c r="BA41" s="288"/>
      <c r="BC41" s="255"/>
      <c r="BD41" s="18"/>
      <c r="BE41" s="307"/>
      <c r="BG41" s="255"/>
      <c r="BH41" s="18"/>
      <c r="BI41" s="307"/>
      <c r="BK41" s="255"/>
      <c r="BL41" s="18"/>
      <c r="BM41" s="307"/>
      <c r="BO41" s="288"/>
      <c r="BQ41" s="255"/>
      <c r="BR41" s="18"/>
      <c r="BS41" s="307"/>
      <c r="BU41" s="255"/>
      <c r="BV41" s="18"/>
      <c r="BW41" s="307"/>
      <c r="BY41" s="255"/>
      <c r="BZ41" s="18"/>
      <c r="CA41" s="307"/>
      <c r="CC41" s="288"/>
      <c r="CE41" s="255"/>
      <c r="CF41" s="18"/>
      <c r="CG41" s="307"/>
      <c r="CI41" s="255"/>
      <c r="CJ41" s="18"/>
      <c r="CK41" s="307"/>
      <c r="CM41" s="255"/>
      <c r="CN41" s="18"/>
      <c r="CO41" s="307"/>
      <c r="CQ41" s="288"/>
    </row>
    <row r="42" spans="1:95" ht="15" customHeight="1">
      <c r="A42" s="8"/>
      <c r="B42" s="13" t="s">
        <v>19</v>
      </c>
      <c r="C42" s="13"/>
      <c r="D42" s="13"/>
      <c r="E42" s="222">
        <f>E10-E23</f>
        <v>379680</v>
      </c>
      <c r="F42" s="17"/>
      <c r="G42" s="222">
        <f>G10-G23</f>
        <v>32782</v>
      </c>
      <c r="H42" s="17"/>
      <c r="I42" s="222">
        <f>I10-I23</f>
        <v>325525</v>
      </c>
      <c r="J42" s="17"/>
      <c r="K42" s="222">
        <f>K10-K23</f>
        <v>79148</v>
      </c>
      <c r="L42" s="18"/>
      <c r="M42" s="259">
        <f>M10-M23</f>
        <v>65028</v>
      </c>
      <c r="N42" s="17"/>
      <c r="O42" s="260">
        <f>O10-O23</f>
        <v>144176</v>
      </c>
      <c r="P42" s="17"/>
      <c r="Q42" s="259">
        <f>Q10-Q23</f>
        <v>61359</v>
      </c>
      <c r="R42" s="17"/>
      <c r="S42" s="260">
        <f>S10-S23</f>
        <v>205535</v>
      </c>
      <c r="T42" s="18"/>
      <c r="U42" s="259">
        <f>U10-U23</f>
        <v>-4062</v>
      </c>
      <c r="V42" s="17"/>
      <c r="W42" s="260">
        <f>W10-W23</f>
        <v>201473</v>
      </c>
      <c r="X42" s="17"/>
      <c r="Y42" s="222">
        <f>Y10-Y23</f>
        <v>58748</v>
      </c>
      <c r="Z42" s="17"/>
      <c r="AA42" s="259">
        <f>AA10-AA23</f>
        <v>104096</v>
      </c>
      <c r="AB42" s="18"/>
      <c r="AC42" s="260">
        <f>AC10-AC23</f>
        <v>162844</v>
      </c>
      <c r="AD42" s="17"/>
      <c r="AE42" s="259">
        <f>AE10-AE23</f>
        <v>101620</v>
      </c>
      <c r="AF42" s="17"/>
      <c r="AG42" s="260">
        <f>AG10-AG23</f>
        <v>264464</v>
      </c>
      <c r="AH42" s="17"/>
      <c r="AI42" s="259">
        <f>AI10-AI23</f>
        <v>16316</v>
      </c>
      <c r="AJ42" s="18"/>
      <c r="AK42" s="260">
        <f>AK10-AK23</f>
        <v>280780</v>
      </c>
      <c r="AL42" s="17"/>
      <c r="AM42" s="222">
        <f>AM10-AM23</f>
        <v>85202</v>
      </c>
      <c r="AN42" s="17"/>
      <c r="AO42" s="259">
        <f>AO10-AO23</f>
        <v>84163</v>
      </c>
      <c r="AP42" s="17"/>
      <c r="AQ42" s="260">
        <f>AQ10-AQ23</f>
        <v>169365</v>
      </c>
      <c r="AR42" s="18"/>
      <c r="AS42" s="259">
        <f>AS10-AS23</f>
        <v>48079</v>
      </c>
      <c r="AT42" s="17"/>
      <c r="AU42" s="260">
        <f>AU10-AU23</f>
        <v>217444</v>
      </c>
      <c r="AV42" s="17"/>
      <c r="AW42" s="259">
        <f>AW10-AW23</f>
        <v>-60788</v>
      </c>
      <c r="AX42" s="17"/>
      <c r="AY42" s="260">
        <f>AY10-AY23</f>
        <v>156656</v>
      </c>
      <c r="BA42" s="222">
        <f>BA10-BA23</f>
        <v>1466</v>
      </c>
      <c r="BB42" s="17"/>
      <c r="BC42" s="259">
        <f>BC10-BC23</f>
        <v>219092</v>
      </c>
      <c r="BD42" s="17"/>
      <c r="BE42" s="260">
        <f>BE10-BE23</f>
        <v>220558</v>
      </c>
      <c r="BF42" s="17"/>
      <c r="BG42" s="259">
        <f>BG10-BG23</f>
        <v>-43207</v>
      </c>
      <c r="BH42" s="18"/>
      <c r="BI42" s="260">
        <f>BI10-BI23</f>
        <v>177351</v>
      </c>
      <c r="BJ42" s="17"/>
      <c r="BK42" s="259">
        <f>BK10-BK23</f>
        <v>-30486</v>
      </c>
      <c r="BL42" s="17"/>
      <c r="BM42" s="260">
        <f>BM10-BM23</f>
        <v>146865</v>
      </c>
      <c r="BN42" s="17"/>
      <c r="BO42" s="222">
        <f>BO10-BO23</f>
        <v>7825</v>
      </c>
      <c r="BQ42" s="259">
        <f>BQ10-BQ23</f>
        <v>-50307</v>
      </c>
      <c r="BR42" s="17"/>
      <c r="BS42" s="260">
        <f>BS10-BS23</f>
        <v>-42482</v>
      </c>
      <c r="BU42" s="259">
        <f>BU10-BU23</f>
        <v>-51354</v>
      </c>
      <c r="BV42" s="17"/>
      <c r="BW42" s="260">
        <f>BW10-BW23</f>
        <v>-93836</v>
      </c>
      <c r="BY42" s="259">
        <f>BY10-BY23</f>
        <v>-49554</v>
      </c>
      <c r="BZ42" s="17"/>
      <c r="CA42" s="260">
        <f>CA10-CA23</f>
        <v>-143390</v>
      </c>
      <c r="CB42" s="17"/>
      <c r="CC42" s="222">
        <f>CC10-CC23</f>
        <v>250313</v>
      </c>
      <c r="CE42" s="259">
        <f>CE10-CE23</f>
        <v>8499</v>
      </c>
      <c r="CF42" s="17"/>
      <c r="CG42" s="260">
        <f>CG10-CG23</f>
        <v>258812</v>
      </c>
      <c r="CI42" s="259">
        <f>CI10-CI23</f>
        <v>77725</v>
      </c>
      <c r="CJ42" s="17"/>
      <c r="CK42" s="260">
        <f>CK10-CK23</f>
        <v>336537</v>
      </c>
      <c r="CM42" s="259">
        <f>CM10-CM23</f>
        <v>-23595</v>
      </c>
      <c r="CN42" s="17"/>
      <c r="CO42" s="260">
        <f>CO10-CO23</f>
        <v>312942</v>
      </c>
      <c r="CP42" s="17"/>
      <c r="CQ42" s="222">
        <f>CQ10-CQ23</f>
        <v>-526</v>
      </c>
    </row>
    <row r="43" spans="1:95" ht="15" customHeight="1">
      <c r="A43" s="8"/>
      <c r="B43" s="13" t="s">
        <v>20</v>
      </c>
      <c r="C43" s="13"/>
      <c r="D43" s="13"/>
      <c r="E43" s="222">
        <f>E11-E30</f>
        <v>140895</v>
      </c>
      <c r="F43" s="17"/>
      <c r="G43" s="222">
        <f>G11-G30</f>
        <v>141937</v>
      </c>
      <c r="H43" s="17"/>
      <c r="I43" s="222">
        <f>I11-I30</f>
        <v>93485</v>
      </c>
      <c r="J43" s="17"/>
      <c r="K43" s="222">
        <f>K11-K30</f>
        <v>25872</v>
      </c>
      <c r="L43" s="18"/>
      <c r="M43" s="259">
        <f>M11-M30</f>
        <v>24560</v>
      </c>
      <c r="N43" s="17"/>
      <c r="O43" s="260">
        <f>O11-O30</f>
        <v>50432</v>
      </c>
      <c r="P43" s="17"/>
      <c r="Q43" s="259">
        <f>Q11-Q30</f>
        <v>24583</v>
      </c>
      <c r="R43" s="17"/>
      <c r="S43" s="260">
        <f>S11-S30</f>
        <v>75015</v>
      </c>
      <c r="T43" s="18"/>
      <c r="U43" s="259">
        <f>U11-U30</f>
        <v>24819</v>
      </c>
      <c r="V43" s="17"/>
      <c r="W43" s="260">
        <f>W11-W30</f>
        <v>99834</v>
      </c>
      <c r="X43" s="17"/>
      <c r="Y43" s="222">
        <f>Y11-Y30</f>
        <v>32206</v>
      </c>
      <c r="Z43" s="17"/>
      <c r="AA43" s="259">
        <f>AA11-AA30</f>
        <v>25890</v>
      </c>
      <c r="AB43" s="18"/>
      <c r="AC43" s="260">
        <f>AC11-AC30</f>
        <v>58096</v>
      </c>
      <c r="AD43" s="17"/>
      <c r="AE43" s="259">
        <f>AE11-AE30</f>
        <v>25186</v>
      </c>
      <c r="AF43" s="17"/>
      <c r="AG43" s="260">
        <f>AG11-AG30</f>
        <v>83282</v>
      </c>
      <c r="AH43" s="17"/>
      <c r="AI43" s="259">
        <f>AI11-AI30</f>
        <v>15369</v>
      </c>
      <c r="AJ43" s="18"/>
      <c r="AK43" s="260">
        <f>AK11-AK30</f>
        <v>98651</v>
      </c>
      <c r="AL43" s="17"/>
      <c r="AM43" s="222">
        <f>AM11-AM30</f>
        <v>13092</v>
      </c>
      <c r="AN43" s="17"/>
      <c r="AO43" s="259">
        <f>AO11-AO30</f>
        <v>11285</v>
      </c>
      <c r="AP43" s="17"/>
      <c r="AQ43" s="260">
        <f>AQ11-AQ30</f>
        <v>24377</v>
      </c>
      <c r="AR43" s="18"/>
      <c r="AS43" s="259">
        <f>AS11-AS30</f>
        <v>10300</v>
      </c>
      <c r="AT43" s="17"/>
      <c r="AU43" s="260">
        <f>AU11-AU30</f>
        <v>34677</v>
      </c>
      <c r="AV43" s="17"/>
      <c r="AW43" s="259">
        <f>AW11-AW30</f>
        <v>6065</v>
      </c>
      <c r="AX43" s="17"/>
      <c r="AY43" s="260">
        <f>AY11-AY30</f>
        <v>40742</v>
      </c>
      <c r="BA43" s="222">
        <f>BA11-BA30</f>
        <v>7891</v>
      </c>
      <c r="BB43" s="17"/>
      <c r="BC43" s="259">
        <f>BC11-BC30</f>
        <v>12432</v>
      </c>
      <c r="BD43" s="17"/>
      <c r="BE43" s="260">
        <f>BE11-BE30</f>
        <v>20323</v>
      </c>
      <c r="BF43" s="17"/>
      <c r="BG43" s="259">
        <f>BG11-BG30</f>
        <v>12152</v>
      </c>
      <c r="BH43" s="18"/>
      <c r="BI43" s="260">
        <f>BI11-BI30</f>
        <v>32475</v>
      </c>
      <c r="BJ43" s="17"/>
      <c r="BK43" s="259">
        <f>BK11-BK30</f>
        <v>12357</v>
      </c>
      <c r="BL43" s="17"/>
      <c r="BM43" s="260">
        <f>BM11-BM30</f>
        <v>44832</v>
      </c>
      <c r="BN43" s="17"/>
      <c r="BO43" s="222">
        <f>BO11-BO30</f>
        <v>17994</v>
      </c>
      <c r="BQ43" s="259">
        <f>BQ11-BQ30</f>
        <v>19265</v>
      </c>
      <c r="BR43" s="17"/>
      <c r="BS43" s="260">
        <f>BS11-BS30</f>
        <v>37259</v>
      </c>
      <c r="BU43" s="259">
        <f>BU11-BU30</f>
        <v>-63396</v>
      </c>
      <c r="BV43" s="17"/>
      <c r="BW43" s="260">
        <f>BW11-BW30</f>
        <v>-26137</v>
      </c>
      <c r="BY43" s="259">
        <f>BY11-BY30</f>
        <v>15766</v>
      </c>
      <c r="BZ43" s="17"/>
      <c r="CA43" s="260">
        <f>CA11-CA30</f>
        <v>-10371</v>
      </c>
      <c r="CB43" s="17"/>
      <c r="CC43" s="222">
        <f>CC11-CC30</f>
        <v>21232</v>
      </c>
      <c r="CE43" s="259">
        <f>CE11-CE30</f>
        <v>25702</v>
      </c>
      <c r="CF43" s="17"/>
      <c r="CG43" s="260">
        <f>CG11-CG30</f>
        <v>46934</v>
      </c>
      <c r="CI43" s="259">
        <f>CI11-CI30</f>
        <v>16944</v>
      </c>
      <c r="CJ43" s="17"/>
      <c r="CK43" s="260">
        <f>CK11-CK30</f>
        <v>63878</v>
      </c>
      <c r="CM43" s="259">
        <f>CM11-CM30</f>
        <v>15582</v>
      </c>
      <c r="CN43" s="17"/>
      <c r="CO43" s="260">
        <f>CO11-CO30</f>
        <v>79460</v>
      </c>
      <c r="CP43" s="17"/>
      <c r="CQ43" s="222">
        <f>CQ11-CQ30</f>
        <v>16840</v>
      </c>
    </row>
    <row r="44" spans="1:95" ht="15" customHeight="1">
      <c r="A44" s="8"/>
      <c r="B44" s="13" t="s">
        <v>21</v>
      </c>
      <c r="C44" s="13"/>
      <c r="D44" s="13"/>
      <c r="E44" s="222">
        <f>E12-E37</f>
        <v>-9503</v>
      </c>
      <c r="F44" s="17"/>
      <c r="G44" s="222">
        <f>G12-G37</f>
        <v>-41800</v>
      </c>
      <c r="H44" s="17"/>
      <c r="I44" s="222">
        <f>I12-I37</f>
        <v>-11166</v>
      </c>
      <c r="J44" s="17"/>
      <c r="K44" s="222">
        <f>K12-K37</f>
        <v>-1500</v>
      </c>
      <c r="L44" s="18"/>
      <c r="M44" s="259">
        <f>M12-M37</f>
        <v>-1683</v>
      </c>
      <c r="N44" s="17"/>
      <c r="O44" s="260">
        <f>O12-O37</f>
        <v>-3183</v>
      </c>
      <c r="P44" s="17"/>
      <c r="Q44" s="259">
        <f>Q12-Q37</f>
        <v>-1255</v>
      </c>
      <c r="R44" s="17"/>
      <c r="S44" s="260">
        <f>S12-S37</f>
        <v>-4438</v>
      </c>
      <c r="T44" s="18"/>
      <c r="U44" s="259">
        <f>U12-U37</f>
        <v>-778</v>
      </c>
      <c r="V44" s="17"/>
      <c r="W44" s="260">
        <f>W12-W37</f>
        <v>-5216</v>
      </c>
      <c r="X44" s="17"/>
      <c r="Y44" s="222">
        <f>Y12-Y37</f>
        <v>-2081</v>
      </c>
      <c r="Z44" s="17"/>
      <c r="AA44" s="259">
        <f>AA12-AA37</f>
        <v>-2631</v>
      </c>
      <c r="AB44" s="18"/>
      <c r="AC44" s="260">
        <f>AC12-AC37</f>
        <v>-4712</v>
      </c>
      <c r="AD44" s="17"/>
      <c r="AE44" s="259">
        <f>AE12-AE37</f>
        <v>118</v>
      </c>
      <c r="AF44" s="17"/>
      <c r="AG44" s="260">
        <f>AG12-AG37</f>
        <v>-4594</v>
      </c>
      <c r="AH44" s="17"/>
      <c r="AI44" s="259">
        <f>AI12-AI37</f>
        <v>-12335</v>
      </c>
      <c r="AJ44" s="18"/>
      <c r="AK44" s="260">
        <f>AK12-AK37</f>
        <v>-16929</v>
      </c>
      <c r="AL44" s="17"/>
      <c r="AM44" s="222">
        <f>AM12-AM37</f>
        <v>-4652</v>
      </c>
      <c r="AN44" s="17"/>
      <c r="AO44" s="259">
        <f>AO12-AO37</f>
        <v>-4372</v>
      </c>
      <c r="AP44" s="17"/>
      <c r="AQ44" s="260">
        <f>AQ12-AQ37</f>
        <v>-9024</v>
      </c>
      <c r="AR44" s="18"/>
      <c r="AS44" s="259">
        <f>AS12-AS37</f>
        <v>-2873</v>
      </c>
      <c r="AT44" s="17"/>
      <c r="AU44" s="260">
        <f>AU12-AU37</f>
        <v>-11897</v>
      </c>
      <c r="AV44" s="17"/>
      <c r="AW44" s="259">
        <f>AW12-AW37</f>
        <v>-1638</v>
      </c>
      <c r="AX44" s="17"/>
      <c r="AY44" s="260">
        <f>AY12-AY37</f>
        <v>-13535</v>
      </c>
      <c r="BA44" s="222">
        <f>BA12-BA37</f>
        <v>-2203</v>
      </c>
      <c r="BB44" s="17"/>
      <c r="BC44" s="259">
        <f>BC12-BC37</f>
        <v>50703</v>
      </c>
      <c r="BD44" s="17"/>
      <c r="BE44" s="260">
        <f>BE12-BE37</f>
        <v>48500</v>
      </c>
      <c r="BF44" s="17"/>
      <c r="BG44" s="259">
        <f>BG12-BG37</f>
        <v>-2030</v>
      </c>
      <c r="BH44" s="18"/>
      <c r="BI44" s="260">
        <f>BI12-BI37</f>
        <v>46470</v>
      </c>
      <c r="BJ44" s="17"/>
      <c r="BK44" s="259">
        <f>BK12-BK37</f>
        <v>-2808</v>
      </c>
      <c r="BL44" s="17"/>
      <c r="BM44" s="260">
        <f>BM12-BM37</f>
        <v>43662</v>
      </c>
      <c r="BN44" s="17"/>
      <c r="BO44" s="222">
        <f>BO12-BO37</f>
        <v>-5134</v>
      </c>
      <c r="BQ44" s="259">
        <f>BQ12-BQ37</f>
        <v>-18048</v>
      </c>
      <c r="BR44" s="17"/>
      <c r="BS44" s="260">
        <f>BS12-BS37</f>
        <v>-23182</v>
      </c>
      <c r="BU44" s="259">
        <f>BU12-BU37</f>
        <v>-10665</v>
      </c>
      <c r="BV44" s="17"/>
      <c r="BW44" s="260">
        <f>BW12-BW37</f>
        <v>-33847</v>
      </c>
      <c r="BY44" s="259">
        <f>BY12-BY37</f>
        <v>-2256</v>
      </c>
      <c r="BZ44" s="17"/>
      <c r="CA44" s="260">
        <f>CA12-CA37</f>
        <v>-36103</v>
      </c>
      <c r="CB44" s="17"/>
      <c r="CC44" s="222">
        <f>CC12-CC37</f>
        <v>11084</v>
      </c>
      <c r="CE44" s="259">
        <f>CE12-CE37</f>
        <v>-2080</v>
      </c>
      <c r="CF44" s="17"/>
      <c r="CG44" s="260">
        <f>CG12-CG37</f>
        <v>9004</v>
      </c>
      <c r="CI44" s="259">
        <f>CI12-CI37</f>
        <v>-1235</v>
      </c>
      <c r="CJ44" s="17"/>
      <c r="CK44" s="260">
        <f>CK12-CK37</f>
        <v>7769</v>
      </c>
      <c r="CM44" s="259">
        <f>CM12-CM37</f>
        <v>-3100</v>
      </c>
      <c r="CN44" s="17"/>
      <c r="CO44" s="260">
        <f>CO12-CO37</f>
        <v>4669</v>
      </c>
      <c r="CP44" s="17"/>
      <c r="CQ44" s="222">
        <f>CQ12-CQ37</f>
        <v>-852</v>
      </c>
    </row>
    <row r="45" spans="1:95" ht="15" customHeight="1">
      <c r="A45" s="6"/>
      <c r="B45" s="7"/>
      <c r="C45" s="7"/>
      <c r="D45" s="7"/>
      <c r="E45" s="223">
        <f>SUM(E42:E44)</f>
        <v>511072</v>
      </c>
      <c r="F45" s="17"/>
      <c r="G45" s="223">
        <f>SUM(G42:G44)</f>
        <v>132919</v>
      </c>
      <c r="H45" s="17"/>
      <c r="I45" s="223">
        <f>SUM(I42:I44)</f>
        <v>407844</v>
      </c>
      <c r="J45" s="17"/>
      <c r="K45" s="223">
        <f>SUM(K42:K44)</f>
        <v>103520</v>
      </c>
      <c r="L45" s="22"/>
      <c r="M45" s="257">
        <f>SUM(M42:M44)</f>
        <v>87905</v>
      </c>
      <c r="N45" s="17"/>
      <c r="O45" s="258">
        <f>SUM(O42:O44)</f>
        <v>191425</v>
      </c>
      <c r="P45" s="17"/>
      <c r="Q45" s="257">
        <f>SUM(Q42:Q44)</f>
        <v>84687</v>
      </c>
      <c r="R45" s="17"/>
      <c r="S45" s="258">
        <f>SUM(S42:S44)</f>
        <v>276112</v>
      </c>
      <c r="T45" s="17"/>
      <c r="U45" s="257">
        <f>SUM(U42:U44)</f>
        <v>19979</v>
      </c>
      <c r="V45" s="17"/>
      <c r="W45" s="258">
        <f>SUM(W42:W44)</f>
        <v>296091</v>
      </c>
      <c r="X45" s="17"/>
      <c r="Y45" s="223">
        <f>SUM(Y42:Y44)</f>
        <v>88873</v>
      </c>
      <c r="Z45" s="17"/>
      <c r="AA45" s="257">
        <f>SUM(AA42:AA44)</f>
        <v>127355</v>
      </c>
      <c r="AB45" s="22"/>
      <c r="AC45" s="258">
        <f>SUM(AC42:AC44)</f>
        <v>216228</v>
      </c>
      <c r="AD45" s="17"/>
      <c r="AE45" s="257">
        <f>SUM(AE42:AE44)</f>
        <v>126924</v>
      </c>
      <c r="AF45" s="17"/>
      <c r="AG45" s="258">
        <f>SUM(AG42:AG44)</f>
        <v>343152</v>
      </c>
      <c r="AH45" s="17"/>
      <c r="AI45" s="257">
        <f>SUM(AI42:AI44)</f>
        <v>19350</v>
      </c>
      <c r="AJ45" s="22"/>
      <c r="AK45" s="258">
        <f>SUM(AK42:AK44)</f>
        <v>362502</v>
      </c>
      <c r="AL45" s="17"/>
      <c r="AM45" s="223">
        <f>SUM(AM42:AM44)</f>
        <v>93642</v>
      </c>
      <c r="AN45" s="17"/>
      <c r="AO45" s="257">
        <f>SUM(AO42:AO44)</f>
        <v>91076</v>
      </c>
      <c r="AP45" s="17"/>
      <c r="AQ45" s="258">
        <f>SUM(AQ42:AQ44)</f>
        <v>184718</v>
      </c>
      <c r="AR45" s="22"/>
      <c r="AS45" s="257">
        <f>SUM(AS42:AS44)</f>
        <v>55506</v>
      </c>
      <c r="AT45" s="17"/>
      <c r="AU45" s="258">
        <f>SUM(AU42:AU44)</f>
        <v>240224</v>
      </c>
      <c r="AV45" s="17"/>
      <c r="AW45" s="257">
        <f>SUM(AW42:AW44)</f>
        <v>-56361</v>
      </c>
      <c r="AX45" s="17"/>
      <c r="AY45" s="258">
        <f>SUM(AY42:AY44)</f>
        <v>183863</v>
      </c>
      <c r="BA45" s="223">
        <f>SUM(BA42:BA44)</f>
        <v>7154</v>
      </c>
      <c r="BB45" s="17"/>
      <c r="BC45" s="257">
        <f>SUM(BC42:BC44)</f>
        <v>282227</v>
      </c>
      <c r="BD45" s="17"/>
      <c r="BE45" s="258">
        <f>SUM(BE42:BE44)</f>
        <v>289381</v>
      </c>
      <c r="BF45" s="17"/>
      <c r="BG45" s="257">
        <f>SUM(BG42:BG44)</f>
        <v>-33085</v>
      </c>
      <c r="BH45" s="22"/>
      <c r="BI45" s="258">
        <f>SUM(BI42:BI44)</f>
        <v>256296</v>
      </c>
      <c r="BJ45" s="17"/>
      <c r="BK45" s="257">
        <f>SUM(BK42:BK44)</f>
        <v>-20937</v>
      </c>
      <c r="BL45" s="17"/>
      <c r="BM45" s="258">
        <f>SUM(BM42:BM44)</f>
        <v>235359</v>
      </c>
      <c r="BN45" s="17"/>
      <c r="BO45" s="223">
        <f>SUM(BO42:BO44)</f>
        <v>20685</v>
      </c>
      <c r="BQ45" s="257">
        <f>SUM(BQ42:BQ44)</f>
        <v>-49090</v>
      </c>
      <c r="BR45" s="17"/>
      <c r="BS45" s="258">
        <f>SUM(BS42:BS44)</f>
        <v>-28405</v>
      </c>
      <c r="BU45" s="257">
        <f>SUM(BU42:BU44)</f>
        <v>-125415</v>
      </c>
      <c r="BV45" s="17"/>
      <c r="BW45" s="258">
        <f>SUM(BW42:BW44)</f>
        <v>-153820</v>
      </c>
      <c r="BY45" s="257">
        <f>SUM(BY42:BY44)</f>
        <v>-36044</v>
      </c>
      <c r="BZ45" s="17"/>
      <c r="CA45" s="258">
        <f>SUM(CA42:CA44)</f>
        <v>-189864</v>
      </c>
      <c r="CB45" s="17"/>
      <c r="CC45" s="223">
        <f>SUM(CC42:CC44)</f>
        <v>282629</v>
      </c>
      <c r="CE45" s="257">
        <f>SUM(CE42:CE44)</f>
        <v>32121</v>
      </c>
      <c r="CF45" s="17"/>
      <c r="CG45" s="258">
        <f>SUM(CG42:CG44)</f>
        <v>314750</v>
      </c>
      <c r="CI45" s="257">
        <f>SUM(CI42:CI44)</f>
        <v>93434</v>
      </c>
      <c r="CJ45" s="17"/>
      <c r="CK45" s="258">
        <f>SUM(CK42:CK44)</f>
        <v>408184</v>
      </c>
      <c r="CM45" s="257">
        <f>SUM(CM42:CM44)</f>
        <v>-11113</v>
      </c>
      <c r="CN45" s="17"/>
      <c r="CO45" s="258">
        <f>SUM(CO42:CO44)</f>
        <v>397071</v>
      </c>
      <c r="CP45" s="17"/>
      <c r="CQ45" s="223">
        <f>SUM(CQ42:CQ44)</f>
        <v>15462</v>
      </c>
    </row>
    <row r="46" spans="1:95" ht="15" customHeight="1">
      <c r="A46" s="6" t="s">
        <v>53</v>
      </c>
      <c r="B46" s="7"/>
      <c r="C46" s="7"/>
      <c r="D46" s="7"/>
      <c r="E46" s="222"/>
      <c r="F46" s="17"/>
      <c r="G46" s="222"/>
      <c r="H46" s="23"/>
      <c r="I46" s="234"/>
      <c r="J46" s="23"/>
      <c r="K46" s="243"/>
      <c r="L46" s="18"/>
      <c r="M46" s="255"/>
      <c r="N46" s="18"/>
      <c r="O46" s="256"/>
      <c r="P46" s="18"/>
      <c r="Q46" s="255"/>
      <c r="R46" s="18"/>
      <c r="S46" s="256"/>
      <c r="T46" s="18"/>
      <c r="U46" s="255"/>
      <c r="V46" s="18"/>
      <c r="W46" s="256"/>
      <c r="X46" s="18"/>
      <c r="Y46" s="243"/>
      <c r="Z46" s="18"/>
      <c r="AA46" s="255"/>
      <c r="AB46" s="18"/>
      <c r="AC46" s="256"/>
      <c r="AD46" s="18"/>
      <c r="AE46" s="255"/>
      <c r="AF46" s="18"/>
      <c r="AG46" s="256"/>
      <c r="AI46" s="255"/>
      <c r="AJ46" s="18"/>
      <c r="AK46" s="256"/>
      <c r="AM46" s="288"/>
      <c r="AO46" s="255"/>
      <c r="AP46" s="18"/>
      <c r="AQ46" s="256"/>
      <c r="AR46" s="18"/>
      <c r="AS46" s="255"/>
      <c r="AT46" s="18"/>
      <c r="AU46" s="256"/>
      <c r="AW46" s="255"/>
      <c r="AX46" s="18"/>
      <c r="AY46" s="256"/>
      <c r="BA46" s="288"/>
      <c r="BC46" s="255"/>
      <c r="BD46" s="18"/>
      <c r="BE46" s="307"/>
      <c r="BG46" s="255"/>
      <c r="BH46" s="18"/>
      <c r="BI46" s="307"/>
      <c r="BK46" s="255"/>
      <c r="BL46" s="18"/>
      <c r="BM46" s="307"/>
      <c r="BO46" s="288"/>
      <c r="BQ46" s="255"/>
      <c r="BR46" s="18"/>
      <c r="BS46" s="307"/>
      <c r="BU46" s="255"/>
      <c r="BV46" s="18"/>
      <c r="BW46" s="307"/>
      <c r="BY46" s="255"/>
      <c r="BZ46" s="18"/>
      <c r="CA46" s="307"/>
      <c r="CC46" s="288"/>
      <c r="CE46" s="255"/>
      <c r="CF46" s="18"/>
      <c r="CG46" s="307"/>
      <c r="CI46" s="255"/>
      <c r="CJ46" s="18"/>
      <c r="CK46" s="307"/>
      <c r="CM46" s="255"/>
      <c r="CN46" s="18"/>
      <c r="CO46" s="307"/>
      <c r="CQ46" s="288"/>
    </row>
    <row r="47" spans="1:95" ht="15" customHeight="1">
      <c r="A47" s="8"/>
      <c r="B47" s="13" t="s">
        <v>12</v>
      </c>
      <c r="C47" s="13"/>
      <c r="D47" s="13"/>
      <c r="E47" s="222">
        <v>91831</v>
      </c>
      <c r="F47" s="17"/>
      <c r="G47" s="222">
        <v>89812</v>
      </c>
      <c r="H47" s="17"/>
      <c r="I47" s="222">
        <v>90732</v>
      </c>
      <c r="J47" s="17"/>
      <c r="K47" s="243">
        <v>24903</v>
      </c>
      <c r="L47" s="18"/>
      <c r="M47" s="255">
        <f t="shared" ref="M47:M51" si="54">O47-K47</f>
        <v>25997</v>
      </c>
      <c r="N47" s="18"/>
      <c r="O47" s="256">
        <v>50900</v>
      </c>
      <c r="P47" s="18"/>
      <c r="Q47" s="255">
        <f t="shared" ref="Q47:Q51" si="55">S47-O47</f>
        <v>24147</v>
      </c>
      <c r="R47" s="18"/>
      <c r="S47" s="256">
        <v>75047</v>
      </c>
      <c r="T47" s="18"/>
      <c r="U47" s="255">
        <f t="shared" ref="U47:U51" si="56">W47-S47</f>
        <v>23027</v>
      </c>
      <c r="V47" s="18"/>
      <c r="W47" s="256">
        <v>98074</v>
      </c>
      <c r="X47" s="18"/>
      <c r="Y47" s="243">
        <v>19388</v>
      </c>
      <c r="Z47" s="18"/>
      <c r="AA47" s="255">
        <f t="shared" ref="AA47:AA51" si="57">AC47-Y47</f>
        <v>22590</v>
      </c>
      <c r="AB47" s="18"/>
      <c r="AC47" s="256">
        <v>41978</v>
      </c>
      <c r="AD47" s="18"/>
      <c r="AE47" s="255">
        <f t="shared" ref="AE47:AE51" si="58">AG47-AC47</f>
        <v>22053</v>
      </c>
      <c r="AF47" s="18"/>
      <c r="AG47" s="256">
        <v>64031</v>
      </c>
      <c r="AI47" s="255">
        <f t="shared" ref="AI47:AI51" si="59">AK47-AG47</f>
        <v>18507</v>
      </c>
      <c r="AJ47" s="18"/>
      <c r="AK47" s="256">
        <v>82538</v>
      </c>
      <c r="AM47" s="288">
        <v>23389</v>
      </c>
      <c r="AO47" s="255">
        <f t="shared" ref="AO47:AO51" si="60">AQ47-AM47</f>
        <v>25392</v>
      </c>
      <c r="AP47" s="18"/>
      <c r="AQ47" s="256">
        <v>48781</v>
      </c>
      <c r="AR47" s="18"/>
      <c r="AS47" s="255">
        <f t="shared" ref="AS47:AS51" si="61">AU47-AQ47</f>
        <v>25015</v>
      </c>
      <c r="AT47" s="18"/>
      <c r="AU47" s="256">
        <v>73796</v>
      </c>
      <c r="AW47" s="255">
        <f t="shared" ref="AW47:AW51" si="62">AY47-AU47</f>
        <v>19071</v>
      </c>
      <c r="AX47" s="18"/>
      <c r="AY47" s="256">
        <v>92867</v>
      </c>
      <c r="BA47" s="288">
        <v>27089</v>
      </c>
      <c r="BC47" s="255">
        <f t="shared" ref="BC47:BC51" si="63">BE47-BA47</f>
        <v>35605</v>
      </c>
      <c r="BD47" s="18"/>
      <c r="BE47" s="307">
        <v>62694</v>
      </c>
      <c r="BG47" s="255">
        <f t="shared" ref="BG47:BG51" si="64">BI47-BE47</f>
        <v>37609</v>
      </c>
      <c r="BH47" s="18"/>
      <c r="BI47" s="307">
        <v>100303</v>
      </c>
      <c r="BK47" s="255">
        <f t="shared" ref="BK47:BK51" si="65">BM47-BI47</f>
        <v>32411</v>
      </c>
      <c r="BL47" s="18"/>
      <c r="BM47" s="307">
        <v>132714</v>
      </c>
      <c r="BO47" s="288">
        <v>37327</v>
      </c>
      <c r="BQ47" s="255">
        <f t="shared" ref="BQ47:BQ51" si="66">BS47-BO47</f>
        <v>34790</v>
      </c>
      <c r="BR47" s="18"/>
      <c r="BS47" s="307">
        <v>72117</v>
      </c>
      <c r="BU47" s="255">
        <f t="shared" ref="BU47:BU51" si="67">BW47-BS47</f>
        <v>36081</v>
      </c>
      <c r="BV47" s="18"/>
      <c r="BW47" s="307">
        <v>108198</v>
      </c>
      <c r="BY47" s="255">
        <f t="shared" ref="BY47:BY51" si="68">CA47-BW47</f>
        <v>23767</v>
      </c>
      <c r="BZ47" s="18"/>
      <c r="CA47" s="307">
        <v>131965</v>
      </c>
      <c r="CC47" s="288">
        <v>34641</v>
      </c>
      <c r="CE47" s="255">
        <f t="shared" ref="CE47:CE51" si="69">CG47-CC47</f>
        <v>35412</v>
      </c>
      <c r="CF47" s="18"/>
      <c r="CG47" s="307">
        <v>70053</v>
      </c>
      <c r="CI47" s="255">
        <f t="shared" ref="CI47:CI51" si="70">CK47-CG47</f>
        <v>39770</v>
      </c>
      <c r="CJ47" s="18"/>
      <c r="CK47" s="307">
        <v>109823</v>
      </c>
      <c r="CM47" s="255">
        <f t="shared" ref="CM47:CM51" si="71">CO47-CK47</f>
        <v>30253</v>
      </c>
      <c r="CN47" s="18"/>
      <c r="CO47" s="307">
        <v>140076</v>
      </c>
      <c r="CQ47" s="288">
        <v>35166</v>
      </c>
    </row>
    <row r="48" spans="1:95" ht="15" customHeight="1">
      <c r="A48" s="8"/>
      <c r="B48" s="13" t="s">
        <v>13</v>
      </c>
      <c r="C48" s="26"/>
      <c r="D48" s="26"/>
      <c r="E48" s="222">
        <v>199435</v>
      </c>
      <c r="F48" s="17"/>
      <c r="G48" s="222">
        <v>39131</v>
      </c>
      <c r="H48" s="17"/>
      <c r="I48" s="222">
        <v>11121</v>
      </c>
      <c r="J48" s="17"/>
      <c r="K48" s="243">
        <v>2441</v>
      </c>
      <c r="L48" s="18"/>
      <c r="M48" s="255">
        <f t="shared" si="54"/>
        <v>2674</v>
      </c>
      <c r="N48" s="18"/>
      <c r="O48" s="256">
        <v>5115</v>
      </c>
      <c r="P48" s="18"/>
      <c r="Q48" s="255">
        <f t="shared" si="55"/>
        <v>2785</v>
      </c>
      <c r="R48" s="18"/>
      <c r="S48" s="256">
        <v>7900</v>
      </c>
      <c r="T48" s="18"/>
      <c r="U48" s="255">
        <f t="shared" si="56"/>
        <v>2608</v>
      </c>
      <c r="V48" s="18"/>
      <c r="W48" s="256">
        <v>10508</v>
      </c>
      <c r="X48" s="18"/>
      <c r="Y48" s="243">
        <v>2624</v>
      </c>
      <c r="Z48" s="18"/>
      <c r="AA48" s="255">
        <f t="shared" si="57"/>
        <v>2093</v>
      </c>
      <c r="AB48" s="18"/>
      <c r="AC48" s="256">
        <v>4717</v>
      </c>
      <c r="AD48" s="18"/>
      <c r="AE48" s="255">
        <f t="shared" si="58"/>
        <v>2199</v>
      </c>
      <c r="AF48" s="18"/>
      <c r="AG48" s="256">
        <v>6916</v>
      </c>
      <c r="AI48" s="255">
        <f t="shared" si="59"/>
        <v>2229</v>
      </c>
      <c r="AJ48" s="18"/>
      <c r="AK48" s="256">
        <v>9145</v>
      </c>
      <c r="AM48" s="288">
        <v>2183</v>
      </c>
      <c r="AO48" s="255">
        <f t="shared" si="60"/>
        <v>2352</v>
      </c>
      <c r="AP48" s="18"/>
      <c r="AQ48" s="256">
        <v>4535</v>
      </c>
      <c r="AR48" s="18"/>
      <c r="AS48" s="255">
        <f t="shared" si="61"/>
        <v>2359</v>
      </c>
      <c r="AT48" s="18"/>
      <c r="AU48" s="256">
        <v>6894</v>
      </c>
      <c r="AW48" s="255">
        <f t="shared" si="62"/>
        <v>2354</v>
      </c>
      <c r="AX48" s="18"/>
      <c r="AY48" s="256">
        <v>9248</v>
      </c>
      <c r="BA48" s="288">
        <v>1578</v>
      </c>
      <c r="BC48" s="255">
        <f t="shared" si="63"/>
        <v>2600</v>
      </c>
      <c r="BD48" s="18"/>
      <c r="BE48" s="307">
        <v>4178</v>
      </c>
      <c r="BG48" s="255">
        <f t="shared" si="64"/>
        <v>2507</v>
      </c>
      <c r="BH48" s="18"/>
      <c r="BI48" s="307">
        <v>6685</v>
      </c>
      <c r="BK48" s="255">
        <f t="shared" si="65"/>
        <v>2407</v>
      </c>
      <c r="BL48" s="18"/>
      <c r="BM48" s="307">
        <v>9092</v>
      </c>
      <c r="BO48" s="288">
        <v>2486</v>
      </c>
      <c r="BQ48" s="255">
        <f t="shared" si="66"/>
        <v>2751</v>
      </c>
      <c r="BR48" s="18"/>
      <c r="BS48" s="307">
        <v>5237</v>
      </c>
      <c r="BU48" s="255">
        <f t="shared" si="67"/>
        <v>4526</v>
      </c>
      <c r="BV48" s="18"/>
      <c r="BW48" s="307">
        <v>9763</v>
      </c>
      <c r="BY48" s="255">
        <f t="shared" si="68"/>
        <v>7194</v>
      </c>
      <c r="BZ48" s="18"/>
      <c r="CA48" s="307">
        <v>16957</v>
      </c>
      <c r="CC48" s="288">
        <v>8385</v>
      </c>
      <c r="CE48" s="255">
        <f t="shared" si="69"/>
        <v>10117</v>
      </c>
      <c r="CF48" s="18"/>
      <c r="CG48" s="307">
        <v>18502</v>
      </c>
      <c r="CI48" s="255">
        <f t="shared" si="70"/>
        <v>9617</v>
      </c>
      <c r="CJ48" s="18"/>
      <c r="CK48" s="307">
        <v>28119</v>
      </c>
      <c r="CM48" s="255">
        <f t="shared" si="71"/>
        <v>10664</v>
      </c>
      <c r="CN48" s="18"/>
      <c r="CO48" s="307">
        <v>38783</v>
      </c>
      <c r="CQ48" s="288">
        <v>13851</v>
      </c>
    </row>
    <row r="49" spans="1:95" ht="15" customHeight="1">
      <c r="A49" s="8"/>
      <c r="B49" s="8" t="s">
        <v>92</v>
      </c>
      <c r="C49" s="26"/>
      <c r="D49" s="26"/>
      <c r="E49" s="222">
        <v>81423</v>
      </c>
      <c r="F49" s="17"/>
      <c r="G49" s="222">
        <v>31595</v>
      </c>
      <c r="H49" s="17"/>
      <c r="I49" s="222">
        <v>0</v>
      </c>
      <c r="J49" s="17"/>
      <c r="K49" s="244">
        <v>0</v>
      </c>
      <c r="L49" s="22"/>
      <c r="M49" s="255">
        <f t="shared" si="54"/>
        <v>0</v>
      </c>
      <c r="N49" s="17"/>
      <c r="O49" s="260">
        <v>0</v>
      </c>
      <c r="P49" s="17"/>
      <c r="Q49" s="255">
        <f t="shared" si="55"/>
        <v>0</v>
      </c>
      <c r="R49" s="17"/>
      <c r="S49" s="260">
        <v>0</v>
      </c>
      <c r="T49" s="17"/>
      <c r="U49" s="255">
        <f t="shared" si="56"/>
        <v>0</v>
      </c>
      <c r="V49" s="17"/>
      <c r="W49" s="260">
        <v>0</v>
      </c>
      <c r="X49" s="17"/>
      <c r="Y49" s="244">
        <v>0</v>
      </c>
      <c r="Z49" s="22"/>
      <c r="AA49" s="255">
        <f t="shared" si="57"/>
        <v>13373</v>
      </c>
      <c r="AB49" s="22"/>
      <c r="AC49" s="283">
        <v>13373</v>
      </c>
      <c r="AD49" s="22"/>
      <c r="AE49" s="255">
        <f t="shared" si="58"/>
        <v>12730</v>
      </c>
      <c r="AF49" s="22"/>
      <c r="AG49" s="283">
        <v>26103</v>
      </c>
      <c r="AI49" s="255">
        <f t="shared" si="59"/>
        <v>-2000</v>
      </c>
      <c r="AJ49" s="22"/>
      <c r="AK49" s="283">
        <v>24103</v>
      </c>
      <c r="AM49" s="289">
        <v>0</v>
      </c>
      <c r="AO49" s="255">
        <f t="shared" si="60"/>
        <v>-3728</v>
      </c>
      <c r="AP49" s="22"/>
      <c r="AQ49" s="283">
        <v>-3728</v>
      </c>
      <c r="AR49" s="22"/>
      <c r="AS49" s="255">
        <f t="shared" si="61"/>
        <v>0</v>
      </c>
      <c r="AT49" s="22"/>
      <c r="AU49" s="283">
        <v>-3728</v>
      </c>
      <c r="AW49" s="255">
        <f t="shared" si="62"/>
        <v>10</v>
      </c>
      <c r="AX49" s="22"/>
      <c r="AY49" s="283">
        <v>-3718</v>
      </c>
      <c r="BA49" s="289">
        <v>0</v>
      </c>
      <c r="BC49" s="255">
        <f t="shared" si="63"/>
        <v>14518</v>
      </c>
      <c r="BD49" s="22"/>
      <c r="BE49" s="308">
        <v>14518</v>
      </c>
      <c r="BG49" s="255">
        <f t="shared" si="64"/>
        <v>0</v>
      </c>
      <c r="BH49" s="22"/>
      <c r="BI49" s="308">
        <v>14518</v>
      </c>
      <c r="BK49" s="255">
        <f t="shared" si="65"/>
        <v>29</v>
      </c>
      <c r="BL49" s="22"/>
      <c r="BM49" s="308">
        <v>14547</v>
      </c>
      <c r="BO49" s="289">
        <v>0</v>
      </c>
      <c r="BQ49" s="255">
        <f t="shared" si="66"/>
        <v>0</v>
      </c>
      <c r="BR49" s="22"/>
      <c r="BS49" s="308">
        <v>0</v>
      </c>
      <c r="BU49" s="255">
        <f t="shared" si="67"/>
        <v>0</v>
      </c>
      <c r="BV49" s="22"/>
      <c r="BW49" s="308">
        <v>0</v>
      </c>
      <c r="BY49" s="255">
        <f t="shared" si="68"/>
        <v>0</v>
      </c>
      <c r="BZ49" s="22"/>
      <c r="CA49" s="308">
        <v>0</v>
      </c>
      <c r="CC49" s="289">
        <v>0</v>
      </c>
      <c r="CE49" s="255">
        <f t="shared" si="69"/>
        <v>0</v>
      </c>
      <c r="CF49" s="22"/>
      <c r="CG49" s="308">
        <v>0</v>
      </c>
      <c r="CI49" s="255">
        <f t="shared" si="70"/>
        <v>0</v>
      </c>
      <c r="CJ49" s="22"/>
      <c r="CK49" s="308">
        <v>0</v>
      </c>
      <c r="CM49" s="255">
        <f t="shared" si="71"/>
        <v>0</v>
      </c>
      <c r="CN49" s="22"/>
      <c r="CO49" s="308">
        <v>0</v>
      </c>
      <c r="CQ49" s="289">
        <v>0</v>
      </c>
    </row>
    <row r="50" spans="1:95" ht="15" customHeight="1">
      <c r="A50" s="8"/>
      <c r="B50" s="27" t="s">
        <v>14</v>
      </c>
      <c r="C50" s="13"/>
      <c r="D50" s="13"/>
      <c r="E50" s="222">
        <v>-209525</v>
      </c>
      <c r="F50" s="17"/>
      <c r="G50" s="222">
        <v>-139304</v>
      </c>
      <c r="H50" s="17"/>
      <c r="I50" s="222">
        <v>-126209</v>
      </c>
      <c r="J50" s="17"/>
      <c r="K50" s="243">
        <v>-28958</v>
      </c>
      <c r="L50" s="18"/>
      <c r="M50" s="255">
        <f t="shared" si="54"/>
        <v>-29265</v>
      </c>
      <c r="N50" s="18"/>
      <c r="O50" s="256">
        <v>-58223</v>
      </c>
      <c r="P50" s="18"/>
      <c r="Q50" s="255">
        <f t="shared" si="55"/>
        <v>-28297</v>
      </c>
      <c r="R50" s="18"/>
      <c r="S50" s="256">
        <v>-86520</v>
      </c>
      <c r="T50" s="18"/>
      <c r="U50" s="255">
        <f t="shared" si="56"/>
        <v>-30290</v>
      </c>
      <c r="V50" s="18"/>
      <c r="W50" s="256">
        <v>-116810</v>
      </c>
      <c r="X50" s="18"/>
      <c r="Y50" s="243">
        <v>-26509</v>
      </c>
      <c r="Z50" s="18"/>
      <c r="AA50" s="255">
        <f t="shared" si="57"/>
        <v>-45417</v>
      </c>
      <c r="AB50" s="18"/>
      <c r="AC50" s="256">
        <v>-71926</v>
      </c>
      <c r="AD50" s="18"/>
      <c r="AE50" s="255">
        <f t="shared" si="58"/>
        <v>-22258</v>
      </c>
      <c r="AF50" s="18"/>
      <c r="AG50" s="256">
        <v>-94184</v>
      </c>
      <c r="AI50" s="255">
        <f t="shared" si="59"/>
        <v>-24017</v>
      </c>
      <c r="AJ50" s="18"/>
      <c r="AK50" s="256">
        <v>-118201</v>
      </c>
      <c r="AM50" s="288">
        <v>-24464</v>
      </c>
      <c r="AO50" s="255">
        <f t="shared" si="60"/>
        <v>-23139</v>
      </c>
      <c r="AP50" s="18"/>
      <c r="AQ50" s="256">
        <v>-47603</v>
      </c>
      <c r="AR50" s="18"/>
      <c r="AS50" s="255">
        <f t="shared" si="61"/>
        <v>-20497</v>
      </c>
      <c r="AT50" s="18"/>
      <c r="AU50" s="256">
        <v>-68100</v>
      </c>
      <c r="AW50" s="255">
        <f t="shared" si="62"/>
        <v>-18645</v>
      </c>
      <c r="AX50" s="18"/>
      <c r="AY50" s="256">
        <v>-86745</v>
      </c>
      <c r="BA50" s="288">
        <v>-24498</v>
      </c>
      <c r="BC50" s="255">
        <f t="shared" si="63"/>
        <v>-23749</v>
      </c>
      <c r="BD50" s="18"/>
      <c r="BE50" s="307">
        <v>-48247</v>
      </c>
      <c r="BG50" s="255">
        <f t="shared" si="64"/>
        <v>-24961</v>
      </c>
      <c r="BH50" s="18"/>
      <c r="BI50" s="307">
        <v>-73208</v>
      </c>
      <c r="BK50" s="255">
        <f t="shared" si="65"/>
        <v>-25603</v>
      </c>
      <c r="BL50" s="18"/>
      <c r="BM50" s="307">
        <v>-98811</v>
      </c>
      <c r="BO50" s="288">
        <v>-28707</v>
      </c>
      <c r="BQ50" s="255">
        <f t="shared" si="66"/>
        <v>-27898</v>
      </c>
      <c r="BR50" s="18"/>
      <c r="BS50" s="307">
        <v>-56605</v>
      </c>
      <c r="BU50" s="255">
        <f t="shared" si="67"/>
        <v>-27170</v>
      </c>
      <c r="BV50" s="18"/>
      <c r="BW50" s="307">
        <v>-83775</v>
      </c>
      <c r="BY50" s="255">
        <f t="shared" si="68"/>
        <v>-27622</v>
      </c>
      <c r="BZ50" s="18"/>
      <c r="CA50" s="307">
        <v>-111397</v>
      </c>
      <c r="CC50" s="288">
        <v>-33830</v>
      </c>
      <c r="CE50" s="255">
        <f t="shared" si="69"/>
        <v>-33919</v>
      </c>
      <c r="CF50" s="18"/>
      <c r="CG50" s="307">
        <v>-67749</v>
      </c>
      <c r="CI50" s="255">
        <f t="shared" si="70"/>
        <v>-35043</v>
      </c>
      <c r="CJ50" s="18"/>
      <c r="CK50" s="307">
        <v>-102792</v>
      </c>
      <c r="CM50" s="255">
        <f t="shared" si="71"/>
        <v>-38927</v>
      </c>
      <c r="CN50" s="18"/>
      <c r="CO50" s="307">
        <v>-141719</v>
      </c>
      <c r="CQ50" s="288">
        <v>-41859</v>
      </c>
    </row>
    <row r="51" spans="1:95" ht="15" customHeight="1">
      <c r="A51" s="8"/>
      <c r="B51" s="26" t="s">
        <v>15</v>
      </c>
      <c r="C51" s="26"/>
      <c r="D51" s="26"/>
      <c r="E51" s="222">
        <v>-6401</v>
      </c>
      <c r="F51" s="17"/>
      <c r="G51" s="222">
        <v>2213</v>
      </c>
      <c r="H51" s="17"/>
      <c r="I51" s="222">
        <v>2000</v>
      </c>
      <c r="J51" s="17"/>
      <c r="K51" s="243">
        <v>-190</v>
      </c>
      <c r="L51" s="18"/>
      <c r="M51" s="255">
        <f t="shared" si="54"/>
        <v>-1929</v>
      </c>
      <c r="N51" s="18"/>
      <c r="O51" s="256">
        <v>-2119</v>
      </c>
      <c r="P51" s="18"/>
      <c r="Q51" s="255">
        <f t="shared" si="55"/>
        <v>-438</v>
      </c>
      <c r="R51" s="18"/>
      <c r="S51" s="256">
        <v>-2557</v>
      </c>
      <c r="T51" s="18"/>
      <c r="U51" s="255">
        <f t="shared" si="56"/>
        <v>468</v>
      </c>
      <c r="V51" s="18"/>
      <c r="W51" s="256">
        <v>-2089</v>
      </c>
      <c r="X51" s="18"/>
      <c r="Y51" s="243">
        <v>80</v>
      </c>
      <c r="Z51" s="18"/>
      <c r="AA51" s="255">
        <f t="shared" si="57"/>
        <v>1306</v>
      </c>
      <c r="AB51" s="18"/>
      <c r="AC51" s="256">
        <v>1386</v>
      </c>
      <c r="AD51" s="18"/>
      <c r="AE51" s="255">
        <f t="shared" si="58"/>
        <v>115</v>
      </c>
      <c r="AF51" s="18"/>
      <c r="AG51" s="256">
        <v>1501</v>
      </c>
      <c r="AI51" s="255">
        <f t="shared" si="59"/>
        <v>2157</v>
      </c>
      <c r="AJ51" s="18"/>
      <c r="AK51" s="256">
        <v>3658</v>
      </c>
      <c r="AM51" s="288">
        <v>228</v>
      </c>
      <c r="AO51" s="255">
        <f t="shared" si="60"/>
        <v>-249</v>
      </c>
      <c r="AP51" s="18"/>
      <c r="AQ51" s="256">
        <v>-21</v>
      </c>
      <c r="AR51" s="18"/>
      <c r="AS51" s="255">
        <f t="shared" si="61"/>
        <v>217</v>
      </c>
      <c r="AT51" s="18"/>
      <c r="AU51" s="256">
        <v>196</v>
      </c>
      <c r="AW51" s="255">
        <f t="shared" si="62"/>
        <v>524</v>
      </c>
      <c r="AX51" s="18"/>
      <c r="AY51" s="256">
        <v>720</v>
      </c>
      <c r="BA51" s="288">
        <v>-154</v>
      </c>
      <c r="BC51" s="255">
        <f t="shared" si="63"/>
        <v>-197</v>
      </c>
      <c r="BD51" s="18"/>
      <c r="BE51" s="307">
        <v>-351</v>
      </c>
      <c r="BG51" s="255">
        <f t="shared" si="64"/>
        <v>145</v>
      </c>
      <c r="BH51" s="18"/>
      <c r="BI51" s="307">
        <v>-206</v>
      </c>
      <c r="BK51" s="255">
        <f t="shared" si="65"/>
        <v>169</v>
      </c>
      <c r="BL51" s="18"/>
      <c r="BM51" s="309">
        <v>-37</v>
      </c>
      <c r="BO51" s="288">
        <v>160</v>
      </c>
      <c r="BQ51" s="255">
        <f t="shared" si="66"/>
        <v>50</v>
      </c>
      <c r="BR51" s="18"/>
      <c r="BS51" s="307">
        <v>210</v>
      </c>
      <c r="BU51" s="255">
        <f t="shared" si="67"/>
        <v>69</v>
      </c>
      <c r="BV51" s="18"/>
      <c r="BW51" s="307">
        <v>279</v>
      </c>
      <c r="BY51" s="255">
        <f t="shared" si="68"/>
        <v>-164</v>
      </c>
      <c r="BZ51" s="18"/>
      <c r="CA51" s="307">
        <v>115</v>
      </c>
      <c r="CC51" s="288">
        <v>-4</v>
      </c>
      <c r="CE51" s="255">
        <f t="shared" si="69"/>
        <v>202</v>
      </c>
      <c r="CF51" s="18"/>
      <c r="CG51" s="307">
        <v>198</v>
      </c>
      <c r="CI51" s="255">
        <f t="shared" si="70"/>
        <v>-56</v>
      </c>
      <c r="CJ51" s="18"/>
      <c r="CK51" s="307">
        <v>142</v>
      </c>
      <c r="CM51" s="255">
        <f t="shared" si="71"/>
        <v>249</v>
      </c>
      <c r="CN51" s="18"/>
      <c r="CO51" s="307">
        <v>391</v>
      </c>
      <c r="CQ51" s="288">
        <v>6</v>
      </c>
    </row>
    <row r="52" spans="1:95" ht="15" customHeight="1">
      <c r="A52" s="8"/>
      <c r="B52" s="7"/>
      <c r="C52" s="13" t="s">
        <v>16</v>
      </c>
      <c r="D52" s="7"/>
      <c r="E52" s="223">
        <f>SUM(E47:E51)</f>
        <v>156763</v>
      </c>
      <c r="F52" s="17"/>
      <c r="G52" s="223">
        <f>SUM(G47:G51)</f>
        <v>23447</v>
      </c>
      <c r="H52" s="17"/>
      <c r="I52" s="223">
        <f>SUM(I47:I51)</f>
        <v>-22356</v>
      </c>
      <c r="J52" s="17"/>
      <c r="K52" s="223">
        <f>SUM(K47:K51)</f>
        <v>-1804</v>
      </c>
      <c r="L52" s="22"/>
      <c r="M52" s="257">
        <f>SUM(M47:M51)</f>
        <v>-2523</v>
      </c>
      <c r="N52" s="17"/>
      <c r="O52" s="258">
        <f>SUM(O47:O51)</f>
        <v>-4327</v>
      </c>
      <c r="P52" s="17"/>
      <c r="Q52" s="257">
        <f>SUM(Q47:Q51)</f>
        <v>-1803</v>
      </c>
      <c r="R52" s="17"/>
      <c r="S52" s="258">
        <f>SUM(S47:S51)</f>
        <v>-6130</v>
      </c>
      <c r="T52" s="17"/>
      <c r="U52" s="257">
        <f>SUM(U47:U51)</f>
        <v>-4187</v>
      </c>
      <c r="V52" s="17"/>
      <c r="W52" s="258">
        <f>SUM(W47:W51)</f>
        <v>-10317</v>
      </c>
      <c r="X52" s="17"/>
      <c r="Y52" s="223">
        <f>SUM(Y47:Y51)</f>
        <v>-4417</v>
      </c>
      <c r="Z52" s="17"/>
      <c r="AA52" s="257">
        <f>SUM(AA47:AA51)</f>
        <v>-6055</v>
      </c>
      <c r="AB52" s="22"/>
      <c r="AC52" s="258">
        <f>SUM(AC47:AC51)</f>
        <v>-10472</v>
      </c>
      <c r="AD52" s="17"/>
      <c r="AE52" s="257">
        <f>SUM(AE47:AE51)</f>
        <v>14839</v>
      </c>
      <c r="AF52" s="17"/>
      <c r="AG52" s="258">
        <f>SUM(AG47:AG51)</f>
        <v>4367</v>
      </c>
      <c r="AH52" s="17"/>
      <c r="AI52" s="257">
        <f>SUM(AI47:AI51)</f>
        <v>-3124</v>
      </c>
      <c r="AJ52" s="22"/>
      <c r="AK52" s="258">
        <f>SUM(AK47:AK51)</f>
        <v>1243</v>
      </c>
      <c r="AL52" s="17"/>
      <c r="AM52" s="223">
        <f>SUM(AM47:AM51)</f>
        <v>1336</v>
      </c>
      <c r="AN52" s="17"/>
      <c r="AO52" s="257">
        <f>SUM(AO47:AO51)</f>
        <v>628</v>
      </c>
      <c r="AP52" s="17"/>
      <c r="AQ52" s="258">
        <f>SUM(AQ47:AQ51)</f>
        <v>1964</v>
      </c>
      <c r="AR52" s="22"/>
      <c r="AS52" s="257">
        <f>SUM(AS47:AS51)</f>
        <v>7094</v>
      </c>
      <c r="AT52" s="17"/>
      <c r="AU52" s="258">
        <f>SUM(AU47:AU51)</f>
        <v>9058</v>
      </c>
      <c r="AV52" s="17"/>
      <c r="AW52" s="257">
        <f>SUM(AW47:AW51)</f>
        <v>3314</v>
      </c>
      <c r="AX52" s="17"/>
      <c r="AY52" s="258">
        <f>SUM(AY47:AY51)</f>
        <v>12372</v>
      </c>
      <c r="BA52" s="223">
        <f>SUM(BA47:BA51)</f>
        <v>4015</v>
      </c>
      <c r="BB52" s="17"/>
      <c r="BC52" s="257">
        <f>SUM(BC47:BC51)</f>
        <v>28777</v>
      </c>
      <c r="BD52" s="17"/>
      <c r="BE52" s="258">
        <f>SUM(BE47:BE51)</f>
        <v>32792</v>
      </c>
      <c r="BF52" s="17"/>
      <c r="BG52" s="257">
        <f>SUM(BG47:BG51)</f>
        <v>15300</v>
      </c>
      <c r="BH52" s="22"/>
      <c r="BI52" s="258">
        <f>SUM(BI47:BI51)</f>
        <v>48092</v>
      </c>
      <c r="BJ52" s="17"/>
      <c r="BK52" s="257">
        <f>SUM(BK47:BK51)</f>
        <v>9413</v>
      </c>
      <c r="BL52" s="17"/>
      <c r="BM52" s="258">
        <f>SUM(BM47:BM51)</f>
        <v>57505</v>
      </c>
      <c r="BN52" s="17"/>
      <c r="BO52" s="223">
        <f>SUM(BO47:BO51)</f>
        <v>11266</v>
      </c>
      <c r="BQ52" s="257">
        <f>SUM(BQ47:BQ51)</f>
        <v>9693</v>
      </c>
      <c r="BR52" s="17"/>
      <c r="BS52" s="258">
        <f>SUM(BS47:BS51)</f>
        <v>20959</v>
      </c>
      <c r="BU52" s="257">
        <f>SUM(BU47:BU51)</f>
        <v>13506</v>
      </c>
      <c r="BV52" s="17"/>
      <c r="BW52" s="258">
        <f>SUM(BW47:BW51)</f>
        <v>34465</v>
      </c>
      <c r="BY52" s="257">
        <f>SUM(BY47:BY51)</f>
        <v>3175</v>
      </c>
      <c r="BZ52" s="17"/>
      <c r="CA52" s="258">
        <f>SUM(CA47:CA51)</f>
        <v>37640</v>
      </c>
      <c r="CB52" s="17"/>
      <c r="CC52" s="223">
        <f>SUM(CC47:CC51)</f>
        <v>9192</v>
      </c>
      <c r="CE52" s="257">
        <f>SUM(CE47:CE51)</f>
        <v>11812</v>
      </c>
      <c r="CF52" s="17"/>
      <c r="CG52" s="258">
        <f>SUM(CG47:CG51)</f>
        <v>21004</v>
      </c>
      <c r="CI52" s="257">
        <f>SUM(CI47:CI51)</f>
        <v>14288</v>
      </c>
      <c r="CJ52" s="17"/>
      <c r="CK52" s="258">
        <f>SUM(CK47:CK51)</f>
        <v>35292</v>
      </c>
      <c r="CM52" s="257">
        <f>SUM(CM47:CM51)</f>
        <v>2239</v>
      </c>
      <c r="CN52" s="17"/>
      <c r="CO52" s="258">
        <f>SUM(CO47:CO51)</f>
        <v>37531</v>
      </c>
      <c r="CP52" s="17"/>
      <c r="CQ52" s="223">
        <f>SUM(CQ47:CQ51)</f>
        <v>7164</v>
      </c>
    </row>
    <row r="53" spans="1:95" ht="15" customHeight="1">
      <c r="A53" s="8"/>
      <c r="B53" s="7"/>
      <c r="C53" s="7"/>
      <c r="D53" s="7"/>
      <c r="E53" s="222"/>
      <c r="F53" s="17"/>
      <c r="G53" s="222"/>
      <c r="H53" s="23"/>
      <c r="I53" s="222"/>
      <c r="J53" s="17"/>
      <c r="K53" s="222"/>
      <c r="L53" s="18"/>
      <c r="M53" s="259"/>
      <c r="N53" s="17"/>
      <c r="O53" s="260"/>
      <c r="P53" s="23"/>
      <c r="Q53" s="259"/>
      <c r="R53" s="17"/>
      <c r="S53" s="260"/>
      <c r="T53" s="18"/>
      <c r="U53" s="259"/>
      <c r="V53" s="17"/>
      <c r="W53" s="260"/>
      <c r="X53" s="23"/>
      <c r="Y53" s="222"/>
      <c r="Z53" s="17"/>
      <c r="AA53" s="259"/>
      <c r="AB53" s="18"/>
      <c r="AC53" s="260"/>
      <c r="AD53" s="17"/>
      <c r="AE53" s="259"/>
      <c r="AF53" s="23"/>
      <c r="AG53" s="260"/>
      <c r="AH53" s="17"/>
      <c r="AI53" s="259"/>
      <c r="AJ53" s="18"/>
      <c r="AK53" s="260"/>
      <c r="AL53" s="17"/>
      <c r="AM53" s="222"/>
      <c r="AN53" s="23"/>
      <c r="AO53" s="259"/>
      <c r="AP53" s="17"/>
      <c r="AQ53" s="260"/>
      <c r="AR53" s="18"/>
      <c r="AS53" s="259"/>
      <c r="AT53" s="17"/>
      <c r="AU53" s="260"/>
      <c r="AV53" s="23"/>
      <c r="AW53" s="259"/>
      <c r="AX53" s="17"/>
      <c r="AY53" s="260"/>
      <c r="BA53" s="222"/>
      <c r="BB53" s="17"/>
      <c r="BC53" s="259"/>
      <c r="BD53" s="23"/>
      <c r="BE53" s="260"/>
      <c r="BF53" s="17"/>
      <c r="BG53" s="259"/>
      <c r="BH53" s="18"/>
      <c r="BI53" s="260"/>
      <c r="BJ53" s="17"/>
      <c r="BK53" s="259"/>
      <c r="BL53" s="23"/>
      <c r="BM53" s="260"/>
      <c r="BN53" s="17"/>
      <c r="BO53" s="222"/>
      <c r="BQ53" s="259"/>
      <c r="BR53" s="17"/>
      <c r="BS53" s="260"/>
      <c r="BU53" s="259"/>
      <c r="BV53" s="17"/>
      <c r="BW53" s="260"/>
      <c r="BY53" s="259"/>
      <c r="BZ53" s="17"/>
      <c r="CA53" s="260"/>
      <c r="CB53" s="17"/>
      <c r="CC53" s="222"/>
      <c r="CE53" s="259"/>
      <c r="CF53" s="17"/>
      <c r="CG53" s="260"/>
      <c r="CI53" s="259"/>
      <c r="CJ53" s="17"/>
      <c r="CK53" s="260"/>
      <c r="CM53" s="259"/>
      <c r="CN53" s="17"/>
      <c r="CO53" s="260"/>
      <c r="CP53" s="17"/>
      <c r="CQ53" s="222"/>
    </row>
    <row r="54" spans="1:95" ht="15" customHeight="1">
      <c r="A54" s="4" t="s">
        <v>50</v>
      </c>
      <c r="B54" s="7"/>
      <c r="C54" s="7"/>
      <c r="D54" s="7"/>
      <c r="E54" s="222">
        <f>E45+E52</f>
        <v>667835</v>
      </c>
      <c r="F54" s="17"/>
      <c r="G54" s="222">
        <f>G45+G52</f>
        <v>156366</v>
      </c>
      <c r="H54" s="17"/>
      <c r="I54" s="222">
        <f>I45+I52</f>
        <v>385488</v>
      </c>
      <c r="J54" s="17"/>
      <c r="K54" s="222">
        <f>K45+K52</f>
        <v>101716</v>
      </c>
      <c r="L54" s="18"/>
      <c r="M54" s="259">
        <f>M45+M52</f>
        <v>85382</v>
      </c>
      <c r="N54" s="17"/>
      <c r="O54" s="260">
        <f>O45+O52</f>
        <v>187098</v>
      </c>
      <c r="P54" s="17"/>
      <c r="Q54" s="259">
        <f>Q45+Q52</f>
        <v>82884</v>
      </c>
      <c r="R54" s="17"/>
      <c r="S54" s="260">
        <f>S45+S52</f>
        <v>269982</v>
      </c>
      <c r="T54" s="18"/>
      <c r="U54" s="259">
        <f>U45+U52</f>
        <v>15792</v>
      </c>
      <c r="V54" s="17"/>
      <c r="W54" s="260">
        <f>W45+W52</f>
        <v>285774</v>
      </c>
      <c r="X54" s="17"/>
      <c r="Y54" s="222">
        <f>Y45+Y52</f>
        <v>84456</v>
      </c>
      <c r="Z54" s="17"/>
      <c r="AA54" s="259">
        <f>AA45+AA52</f>
        <v>121300</v>
      </c>
      <c r="AB54" s="18"/>
      <c r="AC54" s="260">
        <f>AC45+AC52</f>
        <v>205756</v>
      </c>
      <c r="AD54" s="17"/>
      <c r="AE54" s="259">
        <f>AE45+AE52</f>
        <v>141763</v>
      </c>
      <c r="AF54" s="17"/>
      <c r="AG54" s="260">
        <f>AG45+AG52</f>
        <v>347519</v>
      </c>
      <c r="AH54" s="17"/>
      <c r="AI54" s="259">
        <f>AI45+AI52</f>
        <v>16226</v>
      </c>
      <c r="AJ54" s="18"/>
      <c r="AK54" s="260">
        <f>AK45+AK52</f>
        <v>363745</v>
      </c>
      <c r="AL54" s="17"/>
      <c r="AM54" s="222">
        <f>AM45+AM52</f>
        <v>94978</v>
      </c>
      <c r="AN54" s="17"/>
      <c r="AO54" s="259">
        <f>AO45+AO52</f>
        <v>91704</v>
      </c>
      <c r="AP54" s="17"/>
      <c r="AQ54" s="260">
        <f>AQ45+AQ52</f>
        <v>186682</v>
      </c>
      <c r="AR54" s="18"/>
      <c r="AS54" s="259">
        <f>AS45+AS52</f>
        <v>62600</v>
      </c>
      <c r="AT54" s="17"/>
      <c r="AU54" s="260">
        <f>AU45+AU52</f>
        <v>249282</v>
      </c>
      <c r="AV54" s="17"/>
      <c r="AW54" s="259">
        <f>AW45+AW52</f>
        <v>-53047</v>
      </c>
      <c r="AX54" s="17"/>
      <c r="AY54" s="260">
        <f>AY45+AY52</f>
        <v>196235</v>
      </c>
      <c r="BA54" s="222">
        <f>BA45+BA52</f>
        <v>11169</v>
      </c>
      <c r="BB54" s="17"/>
      <c r="BC54" s="259">
        <f>BC45+BC52</f>
        <v>311004</v>
      </c>
      <c r="BD54" s="17"/>
      <c r="BE54" s="260">
        <f>BE45+BE52</f>
        <v>322173</v>
      </c>
      <c r="BF54" s="17"/>
      <c r="BG54" s="259">
        <f>BG45+BG52</f>
        <v>-17785</v>
      </c>
      <c r="BH54" s="18"/>
      <c r="BI54" s="260">
        <f>BI45+BI52</f>
        <v>304388</v>
      </c>
      <c r="BJ54" s="17"/>
      <c r="BK54" s="259">
        <f>BK45+BK52</f>
        <v>-11524</v>
      </c>
      <c r="BL54" s="17"/>
      <c r="BM54" s="260">
        <f>BM45+BM52</f>
        <v>292864</v>
      </c>
      <c r="BN54" s="17"/>
      <c r="BO54" s="222">
        <f>BO45+BO52</f>
        <v>31951</v>
      </c>
      <c r="BQ54" s="259">
        <f>BQ45+BQ52</f>
        <v>-39397</v>
      </c>
      <c r="BR54" s="17"/>
      <c r="BS54" s="260">
        <f>BS45+BS52</f>
        <v>-7446</v>
      </c>
      <c r="BU54" s="259">
        <f>BU45+BU52</f>
        <v>-111909</v>
      </c>
      <c r="BV54" s="17"/>
      <c r="BW54" s="260">
        <f>BW45+BW52</f>
        <v>-119355</v>
      </c>
      <c r="BY54" s="259">
        <f>BY45+BY52</f>
        <v>-32869</v>
      </c>
      <c r="BZ54" s="17"/>
      <c r="CA54" s="260">
        <f>CA45+CA52</f>
        <v>-152224</v>
      </c>
      <c r="CB54" s="17"/>
      <c r="CC54" s="222">
        <f>CC45+CC52</f>
        <v>291821</v>
      </c>
      <c r="CE54" s="259">
        <f>CE45+CE52</f>
        <v>43933</v>
      </c>
      <c r="CF54" s="17"/>
      <c r="CG54" s="260">
        <f>CG45+CG52</f>
        <v>335754</v>
      </c>
      <c r="CI54" s="259">
        <f>CI45+CI52</f>
        <v>107722</v>
      </c>
      <c r="CJ54" s="17"/>
      <c r="CK54" s="260">
        <f>CK45+CK52</f>
        <v>443476</v>
      </c>
      <c r="CM54" s="259">
        <f>CM45+CM52</f>
        <v>-8874</v>
      </c>
      <c r="CN54" s="17"/>
      <c r="CO54" s="260">
        <f>CO45+CO52</f>
        <v>434602</v>
      </c>
      <c r="CP54" s="17"/>
      <c r="CQ54" s="222">
        <f>CQ45+CQ52</f>
        <v>22626</v>
      </c>
    </row>
    <row r="55" spans="1:95" ht="15" customHeight="1">
      <c r="A55" s="8"/>
      <c r="B55" s="27" t="s">
        <v>17</v>
      </c>
      <c r="C55" s="27"/>
      <c r="D55" s="27"/>
      <c r="E55" s="224">
        <v>254302</v>
      </c>
      <c r="F55" s="17"/>
      <c r="G55" s="224">
        <v>35883</v>
      </c>
      <c r="H55" s="17"/>
      <c r="I55" s="224">
        <v>135539</v>
      </c>
      <c r="J55" s="17"/>
      <c r="K55" s="245">
        <v>38503</v>
      </c>
      <c r="L55" s="18"/>
      <c r="M55" s="261">
        <f t="shared" ref="M55:M59" si="72">O55-K55</f>
        <v>32047</v>
      </c>
      <c r="N55" s="18"/>
      <c r="O55" s="262">
        <v>70550</v>
      </c>
      <c r="P55" s="18"/>
      <c r="Q55" s="261">
        <f t="shared" ref="Q55:Q59" si="73">S55-O55</f>
        <v>29354</v>
      </c>
      <c r="R55" s="18"/>
      <c r="S55" s="262">
        <v>99904</v>
      </c>
      <c r="T55" s="18"/>
      <c r="U55" s="261">
        <f t="shared" ref="U55:U59" si="74">W55-S55</f>
        <v>-4716</v>
      </c>
      <c r="V55" s="18"/>
      <c r="W55" s="262">
        <v>95188</v>
      </c>
      <c r="X55" s="18"/>
      <c r="Y55" s="245">
        <v>30159</v>
      </c>
      <c r="Z55" s="18"/>
      <c r="AA55" s="261">
        <f t="shared" ref="AA55:AA59" si="75">AC55-Y55</f>
        <v>11560</v>
      </c>
      <c r="AB55" s="18"/>
      <c r="AC55" s="262">
        <v>41719</v>
      </c>
      <c r="AD55" s="18"/>
      <c r="AE55" s="261">
        <f t="shared" ref="AE55:AE59" si="76">AG55-AC55</f>
        <v>53545</v>
      </c>
      <c r="AF55" s="18"/>
      <c r="AG55" s="262">
        <v>95264</v>
      </c>
      <c r="AI55" s="261">
        <f t="shared" ref="AI55:AI59" si="77">AK55-AG55</f>
        <v>18239</v>
      </c>
      <c r="AJ55" s="18"/>
      <c r="AK55" s="262">
        <v>113503</v>
      </c>
      <c r="AM55" s="290">
        <v>27412</v>
      </c>
      <c r="AO55" s="261">
        <f t="shared" ref="AO55:AO59" si="78">AQ55-AM55</f>
        <v>35765</v>
      </c>
      <c r="AP55" s="18"/>
      <c r="AQ55" s="262">
        <v>63177</v>
      </c>
      <c r="AR55" s="18"/>
      <c r="AS55" s="261">
        <f t="shared" ref="AS55:AS59" si="79">AU55-AQ55</f>
        <v>22442</v>
      </c>
      <c r="AT55" s="18"/>
      <c r="AU55" s="262">
        <v>85619</v>
      </c>
      <c r="AW55" s="261">
        <f t="shared" ref="AW55:AW59" si="80">AY55-AU55</f>
        <v>-12037</v>
      </c>
      <c r="AX55" s="18"/>
      <c r="AY55" s="262">
        <v>73582</v>
      </c>
      <c r="BA55" s="290">
        <v>4180</v>
      </c>
      <c r="BC55" s="261">
        <f t="shared" ref="BC55:BC59" si="81">BE55-BA55</f>
        <v>132607</v>
      </c>
      <c r="BD55" s="18"/>
      <c r="BE55" s="309">
        <v>136787</v>
      </c>
      <c r="BG55" s="261">
        <f t="shared" ref="BG55:BG59" si="82">BI55-BE55</f>
        <v>-6731</v>
      </c>
      <c r="BH55" s="18"/>
      <c r="BI55" s="309">
        <v>130056</v>
      </c>
      <c r="BK55" s="261">
        <f t="shared" ref="BK55:BK59" si="83">BM55-BI55</f>
        <v>-4013</v>
      </c>
      <c r="BL55" s="18"/>
      <c r="BM55" s="309">
        <v>126043</v>
      </c>
      <c r="BO55" s="290">
        <v>11657</v>
      </c>
      <c r="BQ55" s="261">
        <f t="shared" ref="BQ55:BQ59" si="84">BS55-BO55</f>
        <v>-13671</v>
      </c>
      <c r="BR55" s="18"/>
      <c r="BS55" s="309">
        <v>-2014</v>
      </c>
      <c r="BU55" s="261">
        <f t="shared" ref="BU55" si="85">BW55-BS55</f>
        <v>9290</v>
      </c>
      <c r="BV55" s="18"/>
      <c r="BW55" s="309">
        <v>7276</v>
      </c>
      <c r="BY55" s="261">
        <f t="shared" ref="BY55" si="86">CA55-BW55</f>
        <v>-12208</v>
      </c>
      <c r="BZ55" s="18"/>
      <c r="CA55" s="309">
        <v>-4932</v>
      </c>
      <c r="CC55" s="290">
        <v>116020</v>
      </c>
      <c r="CE55" s="261">
        <f t="shared" ref="CE55" si="87">CG55-CC55</f>
        <v>17433</v>
      </c>
      <c r="CF55" s="18"/>
      <c r="CG55" s="309">
        <v>133453</v>
      </c>
      <c r="CI55" s="261">
        <f t="shared" ref="CI55" si="88">CK55-CG55</f>
        <v>45327</v>
      </c>
      <c r="CJ55" s="18"/>
      <c r="CK55" s="309">
        <v>178780</v>
      </c>
      <c r="CM55" s="261">
        <f t="shared" ref="CM55" si="89">CO55-CK55</f>
        <v>-6788</v>
      </c>
      <c r="CN55" s="18"/>
      <c r="CO55" s="309">
        <v>171992</v>
      </c>
      <c r="CQ55" s="290">
        <v>12596</v>
      </c>
    </row>
    <row r="56" spans="1:95" ht="15" customHeight="1">
      <c r="A56" s="4" t="s">
        <v>66</v>
      </c>
      <c r="B56" s="31"/>
      <c r="C56" s="31"/>
      <c r="D56" s="31"/>
      <c r="E56" s="222">
        <f>E54-E55</f>
        <v>413533</v>
      </c>
      <c r="F56" s="17"/>
      <c r="G56" s="222">
        <f>G54-G55</f>
        <v>120483</v>
      </c>
      <c r="H56" s="17"/>
      <c r="I56" s="222">
        <f>I54-I55</f>
        <v>249949</v>
      </c>
      <c r="J56" s="17"/>
      <c r="K56" s="222">
        <f>K54-K55</f>
        <v>63213</v>
      </c>
      <c r="L56" s="22"/>
      <c r="M56" s="259">
        <f>M54-M55</f>
        <v>53335</v>
      </c>
      <c r="N56" s="17"/>
      <c r="O56" s="260">
        <f>O54-O55</f>
        <v>116548</v>
      </c>
      <c r="P56" s="17"/>
      <c r="Q56" s="259">
        <f>Q54-Q55</f>
        <v>53530</v>
      </c>
      <c r="R56" s="17"/>
      <c r="S56" s="260">
        <f>S54-S55</f>
        <v>170078</v>
      </c>
      <c r="T56" s="17"/>
      <c r="U56" s="259">
        <f>U54-U55</f>
        <v>20508</v>
      </c>
      <c r="V56" s="17"/>
      <c r="W56" s="260">
        <f>W54-W55</f>
        <v>190586</v>
      </c>
      <c r="X56" s="17"/>
      <c r="Y56" s="222">
        <f>Y54-Y55</f>
        <v>54297</v>
      </c>
      <c r="Z56" s="17"/>
      <c r="AA56" s="259">
        <f>AA54-AA55</f>
        <v>109740</v>
      </c>
      <c r="AB56" s="22"/>
      <c r="AC56" s="260">
        <f>AC54-AC55</f>
        <v>164037</v>
      </c>
      <c r="AD56" s="17"/>
      <c r="AE56" s="259">
        <f>AE54-AE55</f>
        <v>88218</v>
      </c>
      <c r="AF56" s="17"/>
      <c r="AG56" s="260">
        <f>AG54-AG55</f>
        <v>252255</v>
      </c>
      <c r="AH56" s="17"/>
      <c r="AI56" s="259">
        <f>AI54-AI55</f>
        <v>-2013</v>
      </c>
      <c r="AJ56" s="22"/>
      <c r="AK56" s="260">
        <f>AK54-AK55</f>
        <v>250242</v>
      </c>
      <c r="AL56" s="17"/>
      <c r="AM56" s="222">
        <f>AM54-AM55</f>
        <v>67566</v>
      </c>
      <c r="AN56" s="17"/>
      <c r="AO56" s="259">
        <f>AO54-AO55</f>
        <v>55939</v>
      </c>
      <c r="AP56" s="17"/>
      <c r="AQ56" s="260">
        <f>AQ54-AQ55</f>
        <v>123505</v>
      </c>
      <c r="AR56" s="22"/>
      <c r="AS56" s="259">
        <f>AS54-AS55</f>
        <v>40158</v>
      </c>
      <c r="AT56" s="17"/>
      <c r="AU56" s="260">
        <f>AU54-AU55</f>
        <v>163663</v>
      </c>
      <c r="AV56" s="17"/>
      <c r="AW56" s="259">
        <f>AW54-AW55</f>
        <v>-41010</v>
      </c>
      <c r="AX56" s="17"/>
      <c r="AY56" s="260">
        <f>AY54-AY55</f>
        <v>122653</v>
      </c>
      <c r="BA56" s="222">
        <f>BA54-BA55</f>
        <v>6989</v>
      </c>
      <c r="BB56" s="17"/>
      <c r="BC56" s="259">
        <f>BC54-BC55</f>
        <v>178397</v>
      </c>
      <c r="BD56" s="17"/>
      <c r="BE56" s="260">
        <f>BE54-BE55</f>
        <v>185386</v>
      </c>
      <c r="BF56" s="17"/>
      <c r="BG56" s="259">
        <f>BG54-BG55</f>
        <v>-11054</v>
      </c>
      <c r="BH56" s="22"/>
      <c r="BI56" s="260">
        <f>BI54-BI55</f>
        <v>174332</v>
      </c>
      <c r="BJ56" s="17"/>
      <c r="BK56" s="259">
        <f>BK54-BK55</f>
        <v>-7511</v>
      </c>
      <c r="BL56" s="17"/>
      <c r="BM56" s="260">
        <f>BM54-BM55</f>
        <v>166821</v>
      </c>
      <c r="BN56" s="17"/>
      <c r="BO56" s="222">
        <f>BO54-BO55</f>
        <v>20294</v>
      </c>
      <c r="BQ56" s="259">
        <f>BQ54-BQ55</f>
        <v>-25726</v>
      </c>
      <c r="BR56" s="17"/>
      <c r="BS56" s="260">
        <f>BS54-BS55</f>
        <v>-5432</v>
      </c>
      <c r="BU56" s="259">
        <f>BU54-BU55</f>
        <v>-121199</v>
      </c>
      <c r="BV56" s="17"/>
      <c r="BW56" s="260">
        <f>BW54-BW55</f>
        <v>-126631</v>
      </c>
      <c r="BY56" s="259">
        <f>BY54-BY55</f>
        <v>-20661</v>
      </c>
      <c r="BZ56" s="17"/>
      <c r="CA56" s="260">
        <f>CA54-CA55</f>
        <v>-147292</v>
      </c>
      <c r="CB56" s="17"/>
      <c r="CC56" s="222">
        <f>CC54-CC55</f>
        <v>175801</v>
      </c>
      <c r="CE56" s="259">
        <f>CE54-CE55</f>
        <v>26500</v>
      </c>
      <c r="CF56" s="17"/>
      <c r="CG56" s="260">
        <f>CG54-CG55</f>
        <v>202301</v>
      </c>
      <c r="CI56" s="259">
        <f>CI54-CI55</f>
        <v>62395</v>
      </c>
      <c r="CJ56" s="17"/>
      <c r="CK56" s="260">
        <f>CK54-CK55</f>
        <v>264696</v>
      </c>
      <c r="CM56" s="259">
        <f>CM54-CM55</f>
        <v>-2086</v>
      </c>
      <c r="CN56" s="17"/>
      <c r="CO56" s="260">
        <f>CO54-CO55</f>
        <v>262610</v>
      </c>
      <c r="CP56" s="17"/>
      <c r="CQ56" s="222">
        <f>CQ54-CQ55</f>
        <v>10030</v>
      </c>
    </row>
    <row r="57" spans="1:95" ht="15" customHeight="1">
      <c r="A57" s="6"/>
      <c r="B57" s="13" t="s">
        <v>25</v>
      </c>
      <c r="C57" s="13"/>
      <c r="D57" s="26"/>
      <c r="E57" s="224">
        <v>42827</v>
      </c>
      <c r="F57" s="17"/>
      <c r="G57" s="224">
        <v>0</v>
      </c>
      <c r="H57" s="17"/>
      <c r="I57" s="224">
        <v>0</v>
      </c>
      <c r="J57" s="17"/>
      <c r="K57" s="246">
        <v>0</v>
      </c>
      <c r="L57" s="22"/>
      <c r="M57" s="261">
        <f t="shared" si="72"/>
        <v>0</v>
      </c>
      <c r="N57" s="17"/>
      <c r="O57" s="263">
        <v>0</v>
      </c>
      <c r="P57" s="17"/>
      <c r="Q57" s="261">
        <f t="shared" si="73"/>
        <v>0</v>
      </c>
      <c r="R57" s="17"/>
      <c r="S57" s="263">
        <v>0</v>
      </c>
      <c r="T57" s="17"/>
      <c r="U57" s="261">
        <f t="shared" si="74"/>
        <v>0</v>
      </c>
      <c r="V57" s="17"/>
      <c r="W57" s="263">
        <v>0</v>
      </c>
      <c r="X57" s="17"/>
      <c r="Y57" s="246">
        <v>0</v>
      </c>
      <c r="Z57" s="22"/>
      <c r="AA57" s="261">
        <f t="shared" si="75"/>
        <v>0</v>
      </c>
      <c r="AB57" s="22"/>
      <c r="AC57" s="284">
        <v>0</v>
      </c>
      <c r="AD57" s="22"/>
      <c r="AE57" s="261">
        <f t="shared" si="76"/>
        <v>0</v>
      </c>
      <c r="AF57" s="22"/>
      <c r="AG57" s="284">
        <v>0</v>
      </c>
      <c r="AI57" s="261">
        <f t="shared" si="77"/>
        <v>0</v>
      </c>
      <c r="AJ57" s="22"/>
      <c r="AK57" s="284">
        <v>0</v>
      </c>
      <c r="AM57" s="291">
        <v>0</v>
      </c>
      <c r="AO57" s="261">
        <f t="shared" si="78"/>
        <v>0</v>
      </c>
      <c r="AP57" s="22"/>
      <c r="AQ57" s="284">
        <v>0</v>
      </c>
      <c r="AR57" s="22"/>
      <c r="AS57" s="261">
        <f t="shared" si="79"/>
        <v>0</v>
      </c>
      <c r="AT57" s="22"/>
      <c r="AU57" s="284">
        <v>0</v>
      </c>
      <c r="AW57" s="261">
        <f t="shared" si="80"/>
        <v>0</v>
      </c>
      <c r="AX57" s="22"/>
      <c r="AY57" s="284">
        <v>0</v>
      </c>
      <c r="BA57" s="291">
        <v>0</v>
      </c>
      <c r="BC57" s="261">
        <f t="shared" si="81"/>
        <v>0</v>
      </c>
      <c r="BD57" s="22"/>
      <c r="BE57" s="310">
        <v>0</v>
      </c>
      <c r="BG57" s="261">
        <f t="shared" si="82"/>
        <v>0</v>
      </c>
      <c r="BH57" s="22"/>
      <c r="BI57" s="310">
        <v>0</v>
      </c>
      <c r="BK57" s="261">
        <f t="shared" si="83"/>
        <v>0</v>
      </c>
      <c r="BL57" s="22"/>
      <c r="BM57" s="310">
        <v>0</v>
      </c>
      <c r="BO57" s="291">
        <v>0</v>
      </c>
      <c r="BQ57" s="261">
        <f t="shared" si="84"/>
        <v>0</v>
      </c>
      <c r="BR57" s="22"/>
      <c r="BS57" s="310">
        <v>0</v>
      </c>
      <c r="BU57" s="261">
        <f t="shared" ref="BU57" si="90">BW57-BS57</f>
        <v>0</v>
      </c>
      <c r="BV57" s="22"/>
      <c r="BW57" s="310">
        <v>0</v>
      </c>
      <c r="BY57" s="261">
        <f t="shared" ref="BY57" si="91">CA57-BW57</f>
        <v>0</v>
      </c>
      <c r="BZ57" s="22"/>
      <c r="CA57" s="310">
        <v>0</v>
      </c>
      <c r="CC57" s="291">
        <v>0</v>
      </c>
      <c r="CE57" s="261">
        <f t="shared" ref="CE57" si="92">CG57-CC57</f>
        <v>0</v>
      </c>
      <c r="CF57" s="22"/>
      <c r="CG57" s="310">
        <v>0</v>
      </c>
      <c r="CI57" s="261">
        <f t="shared" ref="CI57" si="93">CK57-CG57</f>
        <v>0</v>
      </c>
      <c r="CJ57" s="22"/>
      <c r="CK57" s="310">
        <v>0</v>
      </c>
      <c r="CM57" s="261">
        <f t="shared" ref="CM57" si="94">CO57-CK57</f>
        <v>0</v>
      </c>
      <c r="CN57" s="22"/>
      <c r="CO57" s="310">
        <v>0</v>
      </c>
      <c r="CQ57" s="291">
        <v>0</v>
      </c>
    </row>
    <row r="58" spans="1:95" ht="15" customHeight="1">
      <c r="A58" s="4" t="s">
        <v>67</v>
      </c>
      <c r="B58" s="26"/>
      <c r="C58" s="26"/>
      <c r="D58" s="26"/>
      <c r="E58" s="222">
        <f>E56+E57</f>
        <v>456360</v>
      </c>
      <c r="F58" s="17"/>
      <c r="G58" s="222">
        <f>G56+G57</f>
        <v>120483</v>
      </c>
      <c r="H58" s="23"/>
      <c r="I58" s="222">
        <f>I56+I57</f>
        <v>249949</v>
      </c>
      <c r="J58" s="17"/>
      <c r="K58" s="222">
        <f>K56+K57</f>
        <v>63213</v>
      </c>
      <c r="L58" s="23"/>
      <c r="M58" s="259">
        <f>M56+M57</f>
        <v>53335</v>
      </c>
      <c r="N58" s="17"/>
      <c r="O58" s="260">
        <f>O56+O57</f>
        <v>116548</v>
      </c>
      <c r="P58" s="23"/>
      <c r="Q58" s="259">
        <f>Q56+Q57</f>
        <v>53530</v>
      </c>
      <c r="R58" s="17"/>
      <c r="S58" s="260">
        <f>S56+S57</f>
        <v>170078</v>
      </c>
      <c r="T58" s="23"/>
      <c r="U58" s="259">
        <f>U56+U57</f>
        <v>20508</v>
      </c>
      <c r="V58" s="17"/>
      <c r="W58" s="260">
        <f>W56+W57</f>
        <v>190586</v>
      </c>
      <c r="X58" s="23"/>
      <c r="Y58" s="222">
        <f>Y56+Y57</f>
        <v>54297</v>
      </c>
      <c r="Z58" s="17"/>
      <c r="AA58" s="259">
        <f>AA56+AA57</f>
        <v>109740</v>
      </c>
      <c r="AB58" s="23"/>
      <c r="AC58" s="260">
        <f>AC56+AC57</f>
        <v>164037</v>
      </c>
      <c r="AD58" s="17"/>
      <c r="AE58" s="259">
        <f>AE56+AE57</f>
        <v>88218</v>
      </c>
      <c r="AF58" s="23"/>
      <c r="AG58" s="260">
        <f>AG56+AG57</f>
        <v>252255</v>
      </c>
      <c r="AH58" s="17"/>
      <c r="AI58" s="259">
        <f>AI56+AI57</f>
        <v>-2013</v>
      </c>
      <c r="AJ58" s="23"/>
      <c r="AK58" s="260">
        <f>AK56+AK57</f>
        <v>250242</v>
      </c>
      <c r="AL58" s="17"/>
      <c r="AM58" s="222">
        <f>AM56+AM57</f>
        <v>67566</v>
      </c>
      <c r="AN58" s="23"/>
      <c r="AO58" s="259">
        <f>AO56+AO57</f>
        <v>55939</v>
      </c>
      <c r="AP58" s="17"/>
      <c r="AQ58" s="260">
        <f>AQ56+AQ57</f>
        <v>123505</v>
      </c>
      <c r="AR58" s="23"/>
      <c r="AS58" s="259">
        <f>AS56+AS57</f>
        <v>40158</v>
      </c>
      <c r="AT58" s="17"/>
      <c r="AU58" s="260">
        <f>AU56+AU57</f>
        <v>163663</v>
      </c>
      <c r="AV58" s="23"/>
      <c r="AW58" s="259">
        <f>AW56+AW57</f>
        <v>-41010</v>
      </c>
      <c r="AX58" s="17"/>
      <c r="AY58" s="260">
        <f>AY56+AY57</f>
        <v>122653</v>
      </c>
      <c r="BA58" s="222">
        <f>BA56+BA57</f>
        <v>6989</v>
      </c>
      <c r="BB58" s="17"/>
      <c r="BC58" s="259">
        <f>BC56+BC57</f>
        <v>178397</v>
      </c>
      <c r="BD58" s="23"/>
      <c r="BE58" s="260">
        <f>BE56+BE57</f>
        <v>185386</v>
      </c>
      <c r="BF58" s="17"/>
      <c r="BG58" s="259">
        <f>BG56+BG57</f>
        <v>-11054</v>
      </c>
      <c r="BH58" s="23"/>
      <c r="BI58" s="260">
        <f>BI56+BI57</f>
        <v>174332</v>
      </c>
      <c r="BJ58" s="17"/>
      <c r="BK58" s="259">
        <f>BK56+BK57</f>
        <v>-7511</v>
      </c>
      <c r="BL58" s="23"/>
      <c r="BM58" s="260">
        <f>BM56+BM57</f>
        <v>166821</v>
      </c>
      <c r="BN58" s="17"/>
      <c r="BO58" s="222">
        <f>BO56+BO57</f>
        <v>20294</v>
      </c>
      <c r="BQ58" s="259">
        <f>BQ56+BQ57</f>
        <v>-25726</v>
      </c>
      <c r="BR58" s="17"/>
      <c r="BS58" s="260">
        <f>BS56+BS57</f>
        <v>-5432</v>
      </c>
      <c r="BU58" s="259">
        <f>BU56+BU57</f>
        <v>-121199</v>
      </c>
      <c r="BV58" s="17"/>
      <c r="BW58" s="260">
        <f>BW56+BW57</f>
        <v>-126631</v>
      </c>
      <c r="BY58" s="259">
        <f>BY56+BY57</f>
        <v>-20661</v>
      </c>
      <c r="BZ58" s="17"/>
      <c r="CA58" s="260">
        <f>CA56+CA57</f>
        <v>-147292</v>
      </c>
      <c r="CB58" s="17"/>
      <c r="CC58" s="222">
        <f>CC56+CC57</f>
        <v>175801</v>
      </c>
      <c r="CE58" s="259">
        <f>CE56+CE57</f>
        <v>26500</v>
      </c>
      <c r="CF58" s="17"/>
      <c r="CG58" s="260">
        <f>CG56+CG57</f>
        <v>202301</v>
      </c>
      <c r="CI58" s="259">
        <f>CI56+CI57</f>
        <v>62395</v>
      </c>
      <c r="CJ58" s="17"/>
      <c r="CK58" s="260">
        <f>CK56+CK57</f>
        <v>264696</v>
      </c>
      <c r="CM58" s="259">
        <f>CM56+CM57</f>
        <v>-2086</v>
      </c>
      <c r="CN58" s="17"/>
      <c r="CO58" s="260">
        <f>CO56+CO57</f>
        <v>262610</v>
      </c>
      <c r="CP58" s="17"/>
      <c r="CQ58" s="222">
        <f>CQ56+CQ57</f>
        <v>10030</v>
      </c>
    </row>
    <row r="59" spans="1:95" ht="15" customHeight="1">
      <c r="A59" s="4"/>
      <c r="B59" s="13" t="s">
        <v>109</v>
      </c>
      <c r="C59" s="13"/>
      <c r="D59" s="26"/>
      <c r="E59" s="224">
        <v>71964</v>
      </c>
      <c r="F59" s="17"/>
      <c r="G59" s="224">
        <v>29817</v>
      </c>
      <c r="H59" s="17"/>
      <c r="I59" s="224">
        <v>58602</v>
      </c>
      <c r="J59" s="17"/>
      <c r="K59" s="245">
        <v>14007</v>
      </c>
      <c r="L59" s="18"/>
      <c r="M59" s="261">
        <f t="shared" si="72"/>
        <v>12255</v>
      </c>
      <c r="N59" s="18"/>
      <c r="O59" s="262">
        <v>26262</v>
      </c>
      <c r="P59" s="18"/>
      <c r="Q59" s="261">
        <f t="shared" si="73"/>
        <v>12111</v>
      </c>
      <c r="R59" s="18"/>
      <c r="S59" s="262">
        <v>38373</v>
      </c>
      <c r="T59" s="18"/>
      <c r="U59" s="261">
        <f t="shared" si="74"/>
        <v>7364</v>
      </c>
      <c r="V59" s="18"/>
      <c r="W59" s="262">
        <v>45737</v>
      </c>
      <c r="X59" s="18"/>
      <c r="Y59" s="245">
        <v>10793</v>
      </c>
      <c r="Z59" s="18"/>
      <c r="AA59" s="261">
        <f t="shared" si="75"/>
        <v>17786</v>
      </c>
      <c r="AB59" s="18"/>
      <c r="AC59" s="262">
        <v>28579</v>
      </c>
      <c r="AD59" s="18"/>
      <c r="AE59" s="261">
        <f t="shared" si="76"/>
        <v>16924</v>
      </c>
      <c r="AF59" s="18"/>
      <c r="AG59" s="262">
        <v>45503</v>
      </c>
      <c r="AI59" s="261">
        <f t="shared" si="77"/>
        <v>4173</v>
      </c>
      <c r="AJ59" s="18"/>
      <c r="AK59" s="262">
        <v>49676</v>
      </c>
      <c r="AM59" s="290">
        <v>15312</v>
      </c>
      <c r="AO59" s="261">
        <f t="shared" si="78"/>
        <v>13602</v>
      </c>
      <c r="AP59" s="18"/>
      <c r="AQ59" s="262">
        <v>28914</v>
      </c>
      <c r="AR59" s="18"/>
      <c r="AS59" s="261">
        <f t="shared" si="79"/>
        <v>11041</v>
      </c>
      <c r="AT59" s="18"/>
      <c r="AU59" s="262">
        <v>39955</v>
      </c>
      <c r="AW59" s="261">
        <f t="shared" si="80"/>
        <v>837</v>
      </c>
      <c r="AX59" s="18"/>
      <c r="AY59" s="262">
        <v>40792</v>
      </c>
      <c r="BA59" s="290">
        <v>5570</v>
      </c>
      <c r="BC59" s="261">
        <f t="shared" si="81"/>
        <v>22320</v>
      </c>
      <c r="BD59" s="18"/>
      <c r="BE59" s="309">
        <v>27890</v>
      </c>
      <c r="BG59" s="261">
        <f t="shared" si="82"/>
        <v>-1542</v>
      </c>
      <c r="BH59" s="18"/>
      <c r="BI59" s="309">
        <v>26348</v>
      </c>
      <c r="BK59" s="261">
        <f t="shared" si="83"/>
        <v>-1454</v>
      </c>
      <c r="BL59" s="18"/>
      <c r="BM59" s="309">
        <v>24894</v>
      </c>
      <c r="BO59" s="290">
        <v>2040</v>
      </c>
      <c r="BQ59" s="261">
        <f t="shared" si="84"/>
        <v>-3688</v>
      </c>
      <c r="BR59" s="18"/>
      <c r="BS59" s="309">
        <v>-1648</v>
      </c>
      <c r="BU59" s="261">
        <f t="shared" ref="BU59" si="95">BW59-BS59</f>
        <v>-5169</v>
      </c>
      <c r="BV59" s="18"/>
      <c r="BW59" s="309">
        <v>-6817</v>
      </c>
      <c r="BY59" s="261">
        <f t="shared" ref="BY59" si="96">CA59-BW59</f>
        <v>-4120</v>
      </c>
      <c r="BZ59" s="18"/>
      <c r="CA59" s="309">
        <v>-10937</v>
      </c>
      <c r="CC59" s="290">
        <v>30061</v>
      </c>
      <c r="CE59" s="261">
        <f t="shared" ref="CE59" si="97">CG59-CC59</f>
        <v>3454</v>
      </c>
      <c r="CF59" s="18"/>
      <c r="CG59" s="309">
        <v>33515</v>
      </c>
      <c r="CI59" s="261">
        <f t="shared" ref="CI59" si="98">CK59-CG59</f>
        <v>11312</v>
      </c>
      <c r="CJ59" s="18"/>
      <c r="CK59" s="309">
        <v>44827</v>
      </c>
      <c r="CM59" s="261">
        <f t="shared" ref="CM59" si="99">CO59-CK59</f>
        <v>-1254</v>
      </c>
      <c r="CN59" s="18"/>
      <c r="CO59" s="309">
        <v>43573</v>
      </c>
      <c r="CQ59" s="290">
        <v>1939</v>
      </c>
    </row>
    <row r="60" spans="1:95" ht="15" customHeight="1">
      <c r="A60" s="4" t="s">
        <v>68</v>
      </c>
      <c r="B60" s="7"/>
      <c r="C60" s="7"/>
      <c r="D60" s="7"/>
      <c r="E60" s="222">
        <f>E58-E59</f>
        <v>384396</v>
      </c>
      <c r="F60" s="17"/>
      <c r="G60" s="222">
        <f>G58-G59</f>
        <v>90666</v>
      </c>
      <c r="H60" s="17"/>
      <c r="I60" s="222">
        <f>I58-I59</f>
        <v>191347</v>
      </c>
      <c r="J60" s="17"/>
      <c r="K60" s="222">
        <f>K58-K59</f>
        <v>49206</v>
      </c>
      <c r="L60" s="22"/>
      <c r="M60" s="259">
        <f>M58-M59</f>
        <v>41080</v>
      </c>
      <c r="N60" s="17"/>
      <c r="O60" s="260">
        <f>O58-O59</f>
        <v>90286</v>
      </c>
      <c r="P60" s="17"/>
      <c r="Q60" s="259">
        <f>Q58-Q59</f>
        <v>41419</v>
      </c>
      <c r="R60" s="17"/>
      <c r="S60" s="260">
        <f>S58-S59</f>
        <v>131705</v>
      </c>
      <c r="T60" s="17"/>
      <c r="U60" s="259">
        <f>U58-U59</f>
        <v>13144</v>
      </c>
      <c r="V60" s="17"/>
      <c r="W60" s="260">
        <f>W58-W59</f>
        <v>144849</v>
      </c>
      <c r="X60" s="17"/>
      <c r="Y60" s="222">
        <f>Y58-Y59</f>
        <v>43504</v>
      </c>
      <c r="Z60" s="17"/>
      <c r="AA60" s="259">
        <f>AA58-AA59</f>
        <v>91954</v>
      </c>
      <c r="AB60" s="22"/>
      <c r="AC60" s="260">
        <f>AC58-AC59</f>
        <v>135458</v>
      </c>
      <c r="AD60" s="17"/>
      <c r="AE60" s="259">
        <f>AE58-AE59</f>
        <v>71294</v>
      </c>
      <c r="AF60" s="17"/>
      <c r="AG60" s="260">
        <f>AG58-AG59</f>
        <v>206752</v>
      </c>
      <c r="AH60" s="17"/>
      <c r="AI60" s="259">
        <f>AI58-AI59</f>
        <v>-6186</v>
      </c>
      <c r="AJ60" s="22"/>
      <c r="AK60" s="260">
        <f>AK58-AK59</f>
        <v>200566</v>
      </c>
      <c r="AL60" s="17"/>
      <c r="AM60" s="222">
        <f>AM58-AM59</f>
        <v>52254</v>
      </c>
      <c r="AN60" s="17"/>
      <c r="AO60" s="259">
        <f>AO58-AO59</f>
        <v>42337</v>
      </c>
      <c r="AP60" s="17"/>
      <c r="AQ60" s="260">
        <f>AQ58-AQ59</f>
        <v>94591</v>
      </c>
      <c r="AR60" s="22"/>
      <c r="AS60" s="259">
        <f>AS58-AS59</f>
        <v>29117</v>
      </c>
      <c r="AT60" s="17"/>
      <c r="AU60" s="260">
        <f>AU58-AU59</f>
        <v>123708</v>
      </c>
      <c r="AV60" s="17"/>
      <c r="AW60" s="259">
        <f>AW58-AW59</f>
        <v>-41847</v>
      </c>
      <c r="AX60" s="17"/>
      <c r="AY60" s="260">
        <f>AY58-AY59</f>
        <v>81861</v>
      </c>
      <c r="BA60" s="222">
        <f>BA58-BA59</f>
        <v>1419</v>
      </c>
      <c r="BB60" s="17"/>
      <c r="BC60" s="259">
        <f>BC58-BC59</f>
        <v>156077</v>
      </c>
      <c r="BD60" s="17"/>
      <c r="BE60" s="260">
        <f>BE58-BE59</f>
        <v>157496</v>
      </c>
      <c r="BF60" s="17"/>
      <c r="BG60" s="259">
        <f>BG58-BG59</f>
        <v>-9512</v>
      </c>
      <c r="BH60" s="22"/>
      <c r="BI60" s="260">
        <f>BI58-BI59</f>
        <v>147984</v>
      </c>
      <c r="BJ60" s="17"/>
      <c r="BK60" s="259">
        <f>BK58-BK59</f>
        <v>-6057</v>
      </c>
      <c r="BL60" s="17"/>
      <c r="BM60" s="260">
        <f>BM58-BM59</f>
        <v>141927</v>
      </c>
      <c r="BN60" s="17"/>
      <c r="BO60" s="222">
        <f>BO58-BO59</f>
        <v>18254</v>
      </c>
      <c r="BQ60" s="259">
        <f>BQ58-BQ59</f>
        <v>-22038</v>
      </c>
      <c r="BR60" s="17"/>
      <c r="BS60" s="260">
        <f>BS58-BS59</f>
        <v>-3784</v>
      </c>
      <c r="BU60" s="259">
        <f>BU58-BU59</f>
        <v>-116030</v>
      </c>
      <c r="BV60" s="17"/>
      <c r="BW60" s="260">
        <f>BW58-BW59</f>
        <v>-119814</v>
      </c>
      <c r="BY60" s="259">
        <f>BY58-BY59</f>
        <v>-16541</v>
      </c>
      <c r="BZ60" s="17"/>
      <c r="CA60" s="260">
        <f>CA58-CA59</f>
        <v>-136355</v>
      </c>
      <c r="CB60" s="17"/>
      <c r="CC60" s="222">
        <f>CC58-CC59</f>
        <v>145740</v>
      </c>
      <c r="CE60" s="259">
        <f>CE58-CE59</f>
        <v>23046</v>
      </c>
      <c r="CF60" s="17"/>
      <c r="CG60" s="260">
        <f>CG58-CG59</f>
        <v>168786</v>
      </c>
      <c r="CI60" s="259">
        <f>CI58-CI59</f>
        <v>51083</v>
      </c>
      <c r="CJ60" s="17"/>
      <c r="CK60" s="260">
        <f>CK58-CK59</f>
        <v>219869</v>
      </c>
      <c r="CM60" s="259">
        <f>CM58-CM59</f>
        <v>-832</v>
      </c>
      <c r="CN60" s="17"/>
      <c r="CO60" s="260">
        <f>CO58-CO59</f>
        <v>219037</v>
      </c>
      <c r="CP60" s="17"/>
      <c r="CQ60" s="222">
        <f>CQ58-CQ59</f>
        <v>8091</v>
      </c>
    </row>
    <row r="61" spans="1:95" ht="15" customHeight="1">
      <c r="A61" s="27"/>
      <c r="B61" s="27" t="s">
        <v>26</v>
      </c>
      <c r="C61" s="27"/>
      <c r="D61" s="27"/>
      <c r="E61" s="222">
        <v>-52</v>
      </c>
      <c r="F61" s="17"/>
      <c r="G61" s="222">
        <v>-52</v>
      </c>
      <c r="H61" s="17"/>
      <c r="I61" s="222">
        <v>-51</v>
      </c>
      <c r="J61" s="17"/>
      <c r="K61" s="243">
        <v>-12</v>
      </c>
      <c r="L61" s="18"/>
      <c r="M61" s="261">
        <v>-12</v>
      </c>
      <c r="N61" s="18"/>
      <c r="O61" s="256">
        <v>-25</v>
      </c>
      <c r="P61" s="18"/>
      <c r="Q61" s="261">
        <v>-12</v>
      </c>
      <c r="R61" s="18"/>
      <c r="S61" s="256">
        <v>-37</v>
      </c>
      <c r="T61" s="18"/>
      <c r="U61" s="261">
        <v>-12</v>
      </c>
      <c r="V61" s="18"/>
      <c r="W61" s="256">
        <v>-50</v>
      </c>
      <c r="X61" s="18"/>
      <c r="Y61" s="243">
        <v>-12</v>
      </c>
      <c r="Z61" s="18"/>
      <c r="AA61" s="261">
        <v>-12</v>
      </c>
      <c r="AB61" s="18"/>
      <c r="AC61" s="256">
        <v>-25</v>
      </c>
      <c r="AD61" s="18"/>
      <c r="AE61" s="261">
        <v>-12</v>
      </c>
      <c r="AF61" s="18"/>
      <c r="AG61" s="256">
        <v>-37</v>
      </c>
      <c r="AI61" s="261">
        <v>-12</v>
      </c>
      <c r="AJ61" s="18"/>
      <c r="AK61" s="256">
        <v>-50</v>
      </c>
      <c r="AM61" s="288">
        <v>-12</v>
      </c>
      <c r="AO61" s="261">
        <v>-12</v>
      </c>
      <c r="AP61" s="18"/>
      <c r="AQ61" s="256">
        <v>-25</v>
      </c>
      <c r="AR61" s="18"/>
      <c r="AS61" s="261">
        <v>-12</v>
      </c>
      <c r="AT61" s="18"/>
      <c r="AU61" s="256">
        <v>-37</v>
      </c>
      <c r="AW61" s="261">
        <v>-12</v>
      </c>
      <c r="AX61" s="18"/>
      <c r="AY61" s="256">
        <v>-50</v>
      </c>
      <c r="BA61" s="288">
        <v>-12</v>
      </c>
      <c r="BC61" s="261">
        <v>-12</v>
      </c>
      <c r="BD61" s="18"/>
      <c r="BE61" s="307">
        <v>-25</v>
      </c>
      <c r="BG61" s="261">
        <v>-12</v>
      </c>
      <c r="BH61" s="18"/>
      <c r="BI61" s="307">
        <v>-37</v>
      </c>
      <c r="BK61" s="261">
        <v>-12</v>
      </c>
      <c r="BL61" s="18"/>
      <c r="BM61" s="307">
        <v>-49</v>
      </c>
      <c r="BO61" s="288">
        <v>-12</v>
      </c>
      <c r="BQ61" s="261">
        <v>-12</v>
      </c>
      <c r="BR61" s="18"/>
      <c r="BS61" s="307">
        <v>-25</v>
      </c>
      <c r="BU61" s="261">
        <v>-12</v>
      </c>
      <c r="BV61" s="18"/>
      <c r="BW61" s="307">
        <v>-37</v>
      </c>
      <c r="BY61" s="261">
        <v>-12</v>
      </c>
      <c r="BZ61" s="18"/>
      <c r="CA61" s="307">
        <v>-49</v>
      </c>
      <c r="CC61" s="288">
        <v>-12</v>
      </c>
      <c r="CE61" s="261">
        <v>-12</v>
      </c>
      <c r="CF61" s="18"/>
      <c r="CG61" s="307">
        <v>-25</v>
      </c>
      <c r="CI61" s="261">
        <v>-12</v>
      </c>
      <c r="CJ61" s="18"/>
      <c r="CK61" s="307">
        <v>-37</v>
      </c>
      <c r="CM61" s="261">
        <v>-12</v>
      </c>
      <c r="CN61" s="18"/>
      <c r="CO61" s="307">
        <v>-49</v>
      </c>
      <c r="CQ61" s="288">
        <v>-12</v>
      </c>
    </row>
    <row r="62" spans="1:95" s="16" customFormat="1" ht="15" customHeight="1" thickBot="1">
      <c r="A62" s="32" t="s">
        <v>69</v>
      </c>
      <c r="B62" s="29"/>
      <c r="C62" s="29"/>
      <c r="D62" s="29"/>
      <c r="E62" s="225">
        <f>E60+E61</f>
        <v>384344</v>
      </c>
      <c r="F62" s="15"/>
      <c r="G62" s="225">
        <f>G60+G61</f>
        <v>90614</v>
      </c>
      <c r="H62" s="15"/>
      <c r="I62" s="225">
        <f>I60+I61</f>
        <v>191296</v>
      </c>
      <c r="J62" s="15"/>
      <c r="K62" s="225">
        <f>K60+K61</f>
        <v>49194</v>
      </c>
      <c r="L62" s="33"/>
      <c r="M62" s="264">
        <f>M60+M61</f>
        <v>41068</v>
      </c>
      <c r="N62" s="15"/>
      <c r="O62" s="265">
        <f>O60+O61</f>
        <v>90261</v>
      </c>
      <c r="P62" s="15"/>
      <c r="Q62" s="264">
        <f>Q60+Q61</f>
        <v>41407</v>
      </c>
      <c r="R62" s="15"/>
      <c r="S62" s="265">
        <f>S60+S61</f>
        <v>131668</v>
      </c>
      <c r="T62" s="15"/>
      <c r="U62" s="264">
        <f>U60+U61</f>
        <v>13132</v>
      </c>
      <c r="V62" s="15"/>
      <c r="W62" s="265">
        <f>W60+W61</f>
        <v>144799</v>
      </c>
      <c r="X62" s="15"/>
      <c r="Y62" s="225">
        <f>Y60+Y61</f>
        <v>43492</v>
      </c>
      <c r="Z62" s="15"/>
      <c r="AA62" s="264">
        <f>AA60+AA61</f>
        <v>91942</v>
      </c>
      <c r="AB62" s="33"/>
      <c r="AC62" s="265">
        <f>AC60+AC61</f>
        <v>135433</v>
      </c>
      <c r="AD62" s="15"/>
      <c r="AE62" s="264">
        <f>AE60+AE61</f>
        <v>71282</v>
      </c>
      <c r="AF62" s="15"/>
      <c r="AG62" s="265">
        <f>AG60+AG61</f>
        <v>206715</v>
      </c>
      <c r="AH62" s="15"/>
      <c r="AI62" s="264">
        <f>AI60+AI61</f>
        <v>-6198</v>
      </c>
      <c r="AJ62" s="33"/>
      <c r="AK62" s="265">
        <f>AK60+AK61</f>
        <v>200516</v>
      </c>
      <c r="AL62" s="15"/>
      <c r="AM62" s="225">
        <f>AM60+AM61</f>
        <v>52242</v>
      </c>
      <c r="AN62" s="15"/>
      <c r="AO62" s="264">
        <f>AO60+AO61</f>
        <v>42325</v>
      </c>
      <c r="AP62" s="15"/>
      <c r="AQ62" s="265">
        <f>AQ60+AQ61</f>
        <v>94566</v>
      </c>
      <c r="AR62" s="33"/>
      <c r="AS62" s="264">
        <f>AS60+AS61</f>
        <v>29105</v>
      </c>
      <c r="AT62" s="15"/>
      <c r="AU62" s="265">
        <f>AU60+AU61</f>
        <v>123671</v>
      </c>
      <c r="AV62" s="15"/>
      <c r="AW62" s="264">
        <f>AW60+AW61</f>
        <v>-41859</v>
      </c>
      <c r="AX62" s="15"/>
      <c r="AY62" s="265">
        <f>AY60+AY61</f>
        <v>81811</v>
      </c>
      <c r="BA62" s="225">
        <f>BA60+BA61</f>
        <v>1407</v>
      </c>
      <c r="BB62" s="15"/>
      <c r="BC62" s="264">
        <f>BC60+BC61</f>
        <v>156065</v>
      </c>
      <c r="BD62" s="15"/>
      <c r="BE62" s="265">
        <f>BE60+BE61</f>
        <v>157471</v>
      </c>
      <c r="BF62" s="15"/>
      <c r="BG62" s="264">
        <f>BG60+BG61</f>
        <v>-9524</v>
      </c>
      <c r="BH62" s="33"/>
      <c r="BI62" s="265">
        <f>BI60+BI61</f>
        <v>147947</v>
      </c>
      <c r="BJ62" s="15"/>
      <c r="BK62" s="264">
        <f>BK60+BK61</f>
        <v>-6069</v>
      </c>
      <c r="BL62" s="15"/>
      <c r="BM62" s="265">
        <f>BM60+BM61</f>
        <v>141878</v>
      </c>
      <c r="BN62" s="15"/>
      <c r="BO62" s="225">
        <f>BO60+BO61</f>
        <v>18242</v>
      </c>
      <c r="BQ62" s="264">
        <f>BQ60+BQ61</f>
        <v>-22050</v>
      </c>
      <c r="BR62" s="15"/>
      <c r="BS62" s="265">
        <f>BS60+BS61</f>
        <v>-3809</v>
      </c>
      <c r="BU62" s="264">
        <f>BU60+BU61</f>
        <v>-116042</v>
      </c>
      <c r="BV62" s="15"/>
      <c r="BW62" s="265">
        <f>BW60+BW61</f>
        <v>-119851</v>
      </c>
      <c r="BY62" s="264">
        <f>BY60+BY61</f>
        <v>-16553</v>
      </c>
      <c r="BZ62" s="15"/>
      <c r="CA62" s="265">
        <f>CA60+CA61</f>
        <v>-136404</v>
      </c>
      <c r="CB62" s="15"/>
      <c r="CC62" s="225">
        <f>CC60+CC61</f>
        <v>145728</v>
      </c>
      <c r="CE62" s="264">
        <f>CE60+CE61</f>
        <v>23034</v>
      </c>
      <c r="CF62" s="15"/>
      <c r="CG62" s="265">
        <f>CG60+CG61</f>
        <v>168761</v>
      </c>
      <c r="CI62" s="264">
        <f>CI60+CI61</f>
        <v>51071</v>
      </c>
      <c r="CJ62" s="15"/>
      <c r="CK62" s="265">
        <f>CK60+CK61</f>
        <v>219832</v>
      </c>
      <c r="CM62" s="264">
        <f>CM60+CM61</f>
        <v>-844</v>
      </c>
      <c r="CN62" s="15"/>
      <c r="CO62" s="265">
        <f>CO60+CO61</f>
        <v>218988</v>
      </c>
      <c r="CP62" s="15"/>
      <c r="CQ62" s="225">
        <f>CQ60+CQ61</f>
        <v>8079</v>
      </c>
    </row>
    <row r="63" spans="1:95" ht="15" customHeight="1" thickTop="1">
      <c r="A63" s="24"/>
      <c r="B63" s="7"/>
      <c r="C63" s="7"/>
      <c r="D63" s="7"/>
      <c r="E63" s="222"/>
      <c r="F63" s="17"/>
      <c r="G63" s="222"/>
      <c r="H63" s="23"/>
      <c r="I63" s="234"/>
      <c r="J63" s="23"/>
      <c r="K63" s="243"/>
      <c r="L63" s="18"/>
      <c r="M63" s="255"/>
      <c r="N63" s="18"/>
      <c r="O63" s="256"/>
      <c r="P63" s="18"/>
      <c r="Q63" s="255"/>
      <c r="R63" s="18"/>
      <c r="S63" s="256"/>
      <c r="T63" s="18"/>
      <c r="U63" s="255"/>
      <c r="V63" s="18"/>
      <c r="W63" s="256"/>
      <c r="X63" s="18"/>
      <c r="Y63" s="243"/>
      <c r="Z63" s="18"/>
      <c r="AA63" s="255"/>
      <c r="AB63" s="18"/>
      <c r="AC63" s="256"/>
      <c r="AD63" s="18"/>
      <c r="AE63" s="255"/>
      <c r="AF63" s="18"/>
      <c r="AG63" s="256"/>
      <c r="AI63" s="255"/>
      <c r="AJ63" s="18"/>
      <c r="AK63" s="256"/>
      <c r="AM63" s="288"/>
      <c r="AO63" s="296"/>
      <c r="AP63" s="18"/>
      <c r="AQ63" s="256"/>
      <c r="AR63" s="18"/>
      <c r="AS63" s="296"/>
      <c r="AT63" s="18"/>
      <c r="AU63" s="256"/>
      <c r="AW63" s="255"/>
      <c r="AX63" s="18"/>
      <c r="AY63" s="256"/>
      <c r="BA63" s="288"/>
      <c r="BC63" s="296"/>
      <c r="BD63" s="18"/>
      <c r="BE63" s="307"/>
      <c r="BG63" s="296"/>
      <c r="BH63" s="18"/>
      <c r="BI63" s="307"/>
      <c r="BK63" s="255"/>
      <c r="BL63" s="18"/>
      <c r="BM63" s="307"/>
      <c r="BO63" s="288"/>
      <c r="BQ63" s="296"/>
      <c r="BR63" s="18"/>
      <c r="BS63" s="307"/>
      <c r="BU63" s="296"/>
      <c r="BV63" s="18"/>
      <c r="BW63" s="307"/>
      <c r="BY63" s="296"/>
      <c r="BZ63" s="18"/>
      <c r="CA63" s="307"/>
      <c r="CC63" s="288"/>
      <c r="CE63" s="296"/>
      <c r="CF63" s="18"/>
      <c r="CG63" s="307"/>
      <c r="CI63" s="296"/>
      <c r="CJ63" s="18"/>
      <c r="CK63" s="307"/>
      <c r="CM63" s="296"/>
      <c r="CN63" s="18"/>
      <c r="CO63" s="307"/>
      <c r="CQ63" s="288"/>
    </row>
    <row r="64" spans="1:95" ht="15" customHeight="1">
      <c r="A64" s="4" t="s">
        <v>70</v>
      </c>
      <c r="B64" s="7"/>
      <c r="C64" s="7"/>
      <c r="D64" s="7"/>
      <c r="E64" s="222">
        <v>122754</v>
      </c>
      <c r="F64" s="17"/>
      <c r="G64" s="222">
        <v>120992</v>
      </c>
      <c r="H64" s="17"/>
      <c r="I64" s="222">
        <v>114354</v>
      </c>
      <c r="J64" s="17"/>
      <c r="K64" s="243">
        <v>110840</v>
      </c>
      <c r="L64" s="18"/>
      <c r="M64" s="255">
        <v>110424</v>
      </c>
      <c r="N64" s="18"/>
      <c r="O64" s="256">
        <v>110631</v>
      </c>
      <c r="P64" s="18"/>
      <c r="Q64" s="255">
        <v>109788</v>
      </c>
      <c r="R64" s="18"/>
      <c r="S64" s="256">
        <v>110347</v>
      </c>
      <c r="T64" s="18"/>
      <c r="U64" s="255">
        <v>108979</v>
      </c>
      <c r="V64" s="18"/>
      <c r="W64" s="256">
        <v>110016</v>
      </c>
      <c r="X64" s="18"/>
      <c r="Y64" s="243">
        <v>108936</v>
      </c>
      <c r="Z64" s="18"/>
      <c r="AA64" s="255">
        <v>108423</v>
      </c>
      <c r="AB64" s="18"/>
      <c r="AC64" s="256">
        <v>108678</v>
      </c>
      <c r="AD64" s="18"/>
      <c r="AE64" s="255">
        <v>108404</v>
      </c>
      <c r="AF64" s="18"/>
      <c r="AG64" s="256">
        <v>108586</v>
      </c>
      <c r="AI64" s="255">
        <v>108492</v>
      </c>
      <c r="AJ64" s="18"/>
      <c r="AK64" s="256">
        <v>108562</v>
      </c>
      <c r="AM64" s="288">
        <v>108653</v>
      </c>
      <c r="AO64" s="296">
        <v>108732</v>
      </c>
      <c r="AP64" s="18"/>
      <c r="AQ64" s="256">
        <v>108693</v>
      </c>
      <c r="AR64" s="18"/>
      <c r="AS64" s="296">
        <v>108819</v>
      </c>
      <c r="AT64" s="18"/>
      <c r="AU64" s="256">
        <v>108735</v>
      </c>
      <c r="AW64" s="296">
        <v>108481</v>
      </c>
      <c r="AX64" s="18"/>
      <c r="AY64" s="256">
        <v>108671</v>
      </c>
      <c r="BA64" s="288">
        <v>108255</v>
      </c>
      <c r="BC64" s="296">
        <v>108385</v>
      </c>
      <c r="BD64" s="18"/>
      <c r="BE64" s="307">
        <v>108320</v>
      </c>
      <c r="BG64" s="296">
        <v>108571</v>
      </c>
      <c r="BH64" s="18"/>
      <c r="BI64" s="307">
        <v>108405</v>
      </c>
      <c r="BK64" s="296">
        <v>108742</v>
      </c>
      <c r="BL64" s="18"/>
      <c r="BM64" s="307">
        <v>108490</v>
      </c>
      <c r="BO64" s="288">
        <v>108988</v>
      </c>
      <c r="BQ64" s="296">
        <v>108719</v>
      </c>
      <c r="BR64" s="18"/>
      <c r="BS64" s="307">
        <v>108853</v>
      </c>
      <c r="BU64" s="296">
        <v>108252</v>
      </c>
      <c r="BV64" s="18"/>
      <c r="BW64" s="307">
        <v>108650</v>
      </c>
      <c r="BY64" s="296">
        <v>107995</v>
      </c>
      <c r="BZ64" s="18"/>
      <c r="CA64" s="307">
        <v>108485</v>
      </c>
      <c r="CC64" s="288">
        <v>108169</v>
      </c>
      <c r="CE64" s="296">
        <v>108484</v>
      </c>
      <c r="CF64" s="18"/>
      <c r="CG64" s="307">
        <v>108327</v>
      </c>
      <c r="CI64" s="296">
        <v>108848</v>
      </c>
      <c r="CJ64" s="18"/>
      <c r="CK64" s="307">
        <v>108503</v>
      </c>
      <c r="CM64" s="296">
        <v>109067</v>
      </c>
      <c r="CN64" s="18"/>
      <c r="CO64" s="307">
        <v>108645</v>
      </c>
      <c r="CQ64" s="288">
        <v>109151</v>
      </c>
    </row>
    <row r="65" spans="1:95" ht="15" customHeight="1">
      <c r="A65" s="4" t="s">
        <v>71</v>
      </c>
      <c r="B65" s="13"/>
      <c r="C65" s="13"/>
      <c r="D65" s="13"/>
      <c r="E65" s="226"/>
      <c r="F65" s="34"/>
      <c r="G65" s="227"/>
      <c r="H65" s="35"/>
      <c r="I65" s="227"/>
      <c r="J65" s="35"/>
      <c r="K65" s="247"/>
      <c r="L65" s="36"/>
      <c r="M65" s="266"/>
      <c r="N65" s="36"/>
      <c r="O65" s="267"/>
      <c r="P65" s="36"/>
      <c r="Q65" s="266"/>
      <c r="R65" s="36"/>
      <c r="S65" s="267"/>
      <c r="T65" s="36"/>
      <c r="U65" s="266"/>
      <c r="V65" s="36"/>
      <c r="W65" s="275"/>
      <c r="X65" s="37"/>
      <c r="Y65" s="247"/>
      <c r="Z65" s="36"/>
      <c r="AA65" s="266"/>
      <c r="AB65" s="36"/>
      <c r="AC65" s="267"/>
      <c r="AD65" s="36"/>
      <c r="AE65" s="266"/>
      <c r="AF65" s="36"/>
      <c r="AG65" s="267"/>
      <c r="AI65" s="266"/>
      <c r="AJ65" s="36"/>
      <c r="AK65" s="267"/>
      <c r="AM65" s="292"/>
      <c r="AO65" s="297"/>
      <c r="AP65" s="36"/>
      <c r="AQ65" s="267"/>
      <c r="AR65" s="36"/>
      <c r="AS65" s="297"/>
      <c r="AT65" s="36"/>
      <c r="AU65" s="267"/>
      <c r="AW65" s="266"/>
      <c r="AX65" s="36"/>
      <c r="AY65" s="267"/>
      <c r="BA65" s="292"/>
      <c r="BC65" s="297"/>
      <c r="BD65" s="36"/>
      <c r="BE65" s="311"/>
      <c r="BG65" s="297"/>
      <c r="BH65" s="36"/>
      <c r="BI65" s="311"/>
      <c r="BK65" s="266"/>
      <c r="BL65" s="36"/>
      <c r="BM65" s="311"/>
      <c r="BO65" s="292"/>
      <c r="BQ65" s="296"/>
      <c r="BR65" s="36"/>
      <c r="BS65" s="311"/>
      <c r="BU65" s="296"/>
      <c r="BV65" s="36"/>
      <c r="BW65" s="311"/>
      <c r="BY65" s="296"/>
      <c r="BZ65" s="36"/>
      <c r="CA65" s="311"/>
      <c r="CC65" s="292"/>
      <c r="CE65" s="296"/>
      <c r="CF65" s="36"/>
      <c r="CG65" s="311"/>
      <c r="CI65" s="296"/>
      <c r="CJ65" s="36"/>
      <c r="CK65" s="311"/>
      <c r="CM65" s="296"/>
      <c r="CN65" s="36"/>
      <c r="CO65" s="311"/>
      <c r="CQ65" s="292"/>
    </row>
    <row r="66" spans="1:95" ht="15" customHeight="1">
      <c r="A66" s="4"/>
      <c r="B66" s="13" t="s">
        <v>72</v>
      </c>
      <c r="C66" s="13"/>
      <c r="D66" s="13"/>
      <c r="E66" s="226"/>
      <c r="F66" s="34"/>
      <c r="G66" s="226"/>
      <c r="I66" s="233"/>
      <c r="K66" s="241"/>
      <c r="L66" s="10"/>
      <c r="M66" s="251"/>
      <c r="O66" s="252"/>
      <c r="Q66" s="251"/>
      <c r="S66" s="252"/>
      <c r="U66" s="251"/>
      <c r="W66" s="282"/>
      <c r="X66" s="38"/>
      <c r="Y66" s="241"/>
      <c r="Z66" s="10"/>
      <c r="AA66" s="251"/>
      <c r="AC66" s="252"/>
      <c r="AE66" s="251"/>
      <c r="AG66" s="252"/>
      <c r="AI66" s="251"/>
      <c r="AK66" s="252"/>
      <c r="AM66" s="241"/>
      <c r="AO66" s="251"/>
      <c r="AQ66" s="252"/>
      <c r="AS66" s="251"/>
      <c r="AU66" s="252"/>
      <c r="AW66" s="251"/>
      <c r="AY66" s="252"/>
      <c r="BA66" s="241"/>
      <c r="BC66" s="251"/>
      <c r="BE66" s="252"/>
      <c r="BG66" s="251"/>
      <c r="BI66" s="252"/>
      <c r="BK66" s="251"/>
      <c r="BM66" s="252"/>
      <c r="BO66" s="241"/>
      <c r="BQ66" s="296"/>
      <c r="BS66" s="252"/>
      <c r="BU66" s="296"/>
      <c r="BW66" s="252"/>
      <c r="BY66" s="296"/>
      <c r="CA66" s="252"/>
      <c r="CC66" s="241"/>
      <c r="CE66" s="296"/>
      <c r="CG66" s="252"/>
      <c r="CI66" s="296"/>
      <c r="CK66" s="252"/>
      <c r="CM66" s="296"/>
      <c r="CO66" s="252"/>
      <c r="CQ66" s="241"/>
    </row>
    <row r="67" spans="1:95" ht="15" customHeight="1">
      <c r="A67" s="24"/>
      <c r="B67" s="13"/>
      <c r="C67" s="13" t="s">
        <v>29</v>
      </c>
      <c r="D67" s="13"/>
      <c r="E67" s="227">
        <v>2.78</v>
      </c>
      <c r="F67" s="35"/>
      <c r="G67" s="227">
        <v>0.75</v>
      </c>
      <c r="H67" s="39"/>
      <c r="I67" s="235">
        <v>1.67</v>
      </c>
      <c r="J67" s="39"/>
      <c r="K67" s="235">
        <v>0.44</v>
      </c>
      <c r="L67" s="39"/>
      <c r="M67" s="268">
        <v>0.37</v>
      </c>
      <c r="N67" s="39"/>
      <c r="O67" s="269">
        <v>0.82</v>
      </c>
      <c r="P67" s="39"/>
      <c r="Q67" s="268">
        <v>0.38</v>
      </c>
      <c r="R67" s="39"/>
      <c r="S67" s="269">
        <v>1.19</v>
      </c>
      <c r="T67" s="39"/>
      <c r="U67" s="268">
        <v>0.12</v>
      </c>
      <c r="V67" s="39"/>
      <c r="W67" s="269">
        <v>1.32</v>
      </c>
      <c r="X67" s="39"/>
      <c r="Y67" s="235">
        <v>0.4</v>
      </c>
      <c r="Z67" s="39"/>
      <c r="AA67" s="268">
        <v>0.85</v>
      </c>
      <c r="AB67" s="39"/>
      <c r="AC67" s="269">
        <v>1.25</v>
      </c>
      <c r="AD67" s="39"/>
      <c r="AE67" s="268">
        <v>0.66</v>
      </c>
      <c r="AF67" s="39"/>
      <c r="AG67" s="269">
        <v>1.9</v>
      </c>
      <c r="AI67" s="268">
        <v>-0.06</v>
      </c>
      <c r="AJ67" s="39"/>
      <c r="AK67" s="269">
        <v>1.85</v>
      </c>
      <c r="AM67" s="235">
        <v>0.48</v>
      </c>
      <c r="AO67" s="268">
        <v>0.39</v>
      </c>
      <c r="AP67" s="39"/>
      <c r="AQ67" s="269">
        <v>0.87</v>
      </c>
      <c r="AR67" s="39"/>
      <c r="AS67" s="268">
        <v>0.27</v>
      </c>
      <c r="AT67" s="39"/>
      <c r="AU67" s="269">
        <v>1.1399999999999999</v>
      </c>
      <c r="AW67" s="268">
        <v>-0.39</v>
      </c>
      <c r="AX67" s="39"/>
      <c r="AY67" s="269">
        <v>0.75</v>
      </c>
      <c r="BA67" s="235">
        <v>0.01</v>
      </c>
      <c r="BC67" s="268">
        <v>1.44</v>
      </c>
      <c r="BD67" s="39"/>
      <c r="BE67" s="269">
        <v>1.45</v>
      </c>
      <c r="BG67" s="268">
        <v>-0.09</v>
      </c>
      <c r="BH67" s="39"/>
      <c r="BI67" s="269">
        <v>1.36</v>
      </c>
      <c r="BK67" s="268">
        <v>-0.06</v>
      </c>
      <c r="BL67" s="39"/>
      <c r="BM67" s="269">
        <v>1.31</v>
      </c>
      <c r="BO67" s="235">
        <v>0.17</v>
      </c>
      <c r="BQ67" s="297">
        <v>-0.2</v>
      </c>
      <c r="BR67" s="39"/>
      <c r="BS67" s="269">
        <v>-0.04</v>
      </c>
      <c r="BU67" s="297">
        <v>-1.07</v>
      </c>
      <c r="BV67" s="39"/>
      <c r="BW67" s="269">
        <v>-1.1000000000000001</v>
      </c>
      <c r="BY67" s="297">
        <v>-0.15</v>
      </c>
      <c r="BZ67" s="39"/>
      <c r="CA67" s="269">
        <v>-1.26</v>
      </c>
      <c r="CC67" s="235">
        <v>1.35</v>
      </c>
      <c r="CE67" s="297">
        <v>0.21</v>
      </c>
      <c r="CF67" s="39"/>
      <c r="CG67" s="269">
        <v>1.56</v>
      </c>
      <c r="CI67" s="297">
        <v>0.47</v>
      </c>
      <c r="CJ67" s="39"/>
      <c r="CK67" s="269">
        <v>2.0299999999999998</v>
      </c>
      <c r="CM67" s="297">
        <v>-0.01</v>
      </c>
      <c r="CN67" s="39"/>
      <c r="CO67" s="269">
        <v>2.02</v>
      </c>
      <c r="CQ67" s="235">
        <v>7.0000000000000007E-2</v>
      </c>
    </row>
    <row r="68" spans="1:95" ht="15" customHeight="1">
      <c r="A68" s="24"/>
      <c r="B68" s="13" t="s">
        <v>30</v>
      </c>
      <c r="C68" s="13"/>
      <c r="D68" s="13"/>
      <c r="E68" s="228">
        <v>0.35</v>
      </c>
      <c r="F68" s="40"/>
      <c r="G68" s="232">
        <v>0</v>
      </c>
      <c r="H68" s="41"/>
      <c r="I68" s="232">
        <v>0</v>
      </c>
      <c r="J68" s="41"/>
      <c r="K68" s="248">
        <v>0</v>
      </c>
      <c r="L68" s="42"/>
      <c r="M68" s="270">
        <v>0</v>
      </c>
      <c r="N68" s="41"/>
      <c r="O68" s="271">
        <v>0</v>
      </c>
      <c r="P68" s="41"/>
      <c r="Q68" s="270">
        <v>0</v>
      </c>
      <c r="R68" s="41"/>
      <c r="S68" s="271">
        <v>0</v>
      </c>
      <c r="T68" s="41"/>
      <c r="U68" s="270">
        <v>0</v>
      </c>
      <c r="V68" s="41"/>
      <c r="W68" s="271">
        <v>0</v>
      </c>
      <c r="X68" s="17"/>
      <c r="Y68" s="248">
        <v>0</v>
      </c>
      <c r="Z68" s="42"/>
      <c r="AA68" s="285">
        <v>0</v>
      </c>
      <c r="AB68" s="42"/>
      <c r="AC68" s="286">
        <v>0</v>
      </c>
      <c r="AD68" s="42"/>
      <c r="AE68" s="285">
        <v>0</v>
      </c>
      <c r="AF68" s="42"/>
      <c r="AG68" s="286">
        <v>0</v>
      </c>
      <c r="AI68" s="285">
        <v>0</v>
      </c>
      <c r="AJ68" s="42"/>
      <c r="AK68" s="286">
        <v>0</v>
      </c>
      <c r="AM68" s="293">
        <v>0</v>
      </c>
      <c r="AO68" s="298">
        <v>0</v>
      </c>
      <c r="AP68" s="42"/>
      <c r="AQ68" s="286">
        <v>0</v>
      </c>
      <c r="AR68" s="42"/>
      <c r="AS68" s="298">
        <v>0</v>
      </c>
      <c r="AT68" s="42"/>
      <c r="AU68" s="286">
        <v>0</v>
      </c>
      <c r="AW68" s="285">
        <v>0</v>
      </c>
      <c r="AX68" s="42"/>
      <c r="AY68" s="286">
        <v>0</v>
      </c>
      <c r="BA68" s="293">
        <v>0</v>
      </c>
      <c r="BC68" s="298">
        <v>0</v>
      </c>
      <c r="BD68" s="42"/>
      <c r="BE68" s="312">
        <v>0</v>
      </c>
      <c r="BG68" s="298">
        <v>0</v>
      </c>
      <c r="BH68" s="42"/>
      <c r="BI68" s="312">
        <v>0</v>
      </c>
      <c r="BK68" s="285">
        <v>0</v>
      </c>
      <c r="BL68" s="42"/>
      <c r="BM68" s="312">
        <v>0</v>
      </c>
      <c r="BO68" s="293">
        <v>0</v>
      </c>
      <c r="BQ68" s="298">
        <v>0</v>
      </c>
      <c r="BR68" s="42"/>
      <c r="BS68" s="312">
        <v>0</v>
      </c>
      <c r="BU68" s="298">
        <v>0</v>
      </c>
      <c r="BV68" s="42"/>
      <c r="BW68" s="312">
        <v>0</v>
      </c>
      <c r="BY68" s="298">
        <v>0</v>
      </c>
      <c r="BZ68" s="42"/>
      <c r="CA68" s="312">
        <v>0</v>
      </c>
      <c r="CC68" s="293">
        <v>0</v>
      </c>
      <c r="CE68" s="298">
        <v>0</v>
      </c>
      <c r="CF68" s="42"/>
      <c r="CG68" s="312">
        <v>0</v>
      </c>
      <c r="CI68" s="298">
        <v>0</v>
      </c>
      <c r="CJ68" s="42"/>
      <c r="CK68" s="312">
        <v>0</v>
      </c>
      <c r="CM68" s="298">
        <v>0</v>
      </c>
      <c r="CN68" s="42"/>
      <c r="CO68" s="312">
        <v>0</v>
      </c>
      <c r="CQ68" s="293">
        <v>0</v>
      </c>
    </row>
    <row r="69" spans="1:95" ht="15" customHeight="1">
      <c r="A69" s="24"/>
      <c r="B69" s="13" t="s">
        <v>27</v>
      </c>
      <c r="C69" s="13"/>
      <c r="D69" s="13"/>
      <c r="E69" s="227">
        <f>E67+E68</f>
        <v>3.13</v>
      </c>
      <c r="F69" s="35"/>
      <c r="G69" s="227">
        <f>G67+G68</f>
        <v>0.75</v>
      </c>
      <c r="H69" s="35"/>
      <c r="I69" s="227">
        <f>I67+I68</f>
        <v>1.67</v>
      </c>
      <c r="J69" s="35"/>
      <c r="K69" s="227">
        <f>K67+K68</f>
        <v>0.44</v>
      </c>
      <c r="L69" s="43"/>
      <c r="M69" s="272">
        <f>M67+M68</f>
        <v>0.37</v>
      </c>
      <c r="N69" s="35"/>
      <c r="O69" s="273">
        <f>O67+O68</f>
        <v>0.82</v>
      </c>
      <c r="P69" s="35"/>
      <c r="Q69" s="272">
        <f>Q67+Q68</f>
        <v>0.38</v>
      </c>
      <c r="R69" s="35"/>
      <c r="S69" s="273">
        <f>S67+S68</f>
        <v>1.19</v>
      </c>
      <c r="T69" s="35"/>
      <c r="U69" s="272">
        <f>U67+U68</f>
        <v>0.12</v>
      </c>
      <c r="V69" s="35"/>
      <c r="W69" s="273">
        <f>W67+W68</f>
        <v>1.32</v>
      </c>
      <c r="X69" s="35"/>
      <c r="Y69" s="227">
        <f>Y67+Y68</f>
        <v>0.4</v>
      </c>
      <c r="Z69" s="35"/>
      <c r="AA69" s="272">
        <f>AA67+AA68</f>
        <v>0.85</v>
      </c>
      <c r="AB69" s="43"/>
      <c r="AC69" s="273">
        <f>AC67+AC68</f>
        <v>1.25</v>
      </c>
      <c r="AD69" s="35"/>
      <c r="AE69" s="272">
        <f>AE67+AE68</f>
        <v>0.66</v>
      </c>
      <c r="AF69" s="35"/>
      <c r="AG69" s="273">
        <f>AG67+AG68</f>
        <v>1.9</v>
      </c>
      <c r="AH69" s="35"/>
      <c r="AI69" s="272">
        <f>AI67+AI68</f>
        <v>-0.06</v>
      </c>
      <c r="AJ69" s="43"/>
      <c r="AK69" s="273">
        <f>AK67+AK68</f>
        <v>1.85</v>
      </c>
      <c r="AL69" s="35"/>
      <c r="AM69" s="227">
        <f>AM67+AM68</f>
        <v>0.48</v>
      </c>
      <c r="AN69" s="35"/>
      <c r="AO69" s="272">
        <f>AO67+AO68</f>
        <v>0.39</v>
      </c>
      <c r="AP69" s="35"/>
      <c r="AQ69" s="273">
        <f>AQ67+AQ68</f>
        <v>0.87</v>
      </c>
      <c r="AR69" s="43"/>
      <c r="AS69" s="272">
        <f>AS67+AS68</f>
        <v>0.27</v>
      </c>
      <c r="AT69" s="35"/>
      <c r="AU69" s="273">
        <f>AU67+AU68</f>
        <v>1.1399999999999999</v>
      </c>
      <c r="AV69" s="35"/>
      <c r="AW69" s="272">
        <f>AW67+AW68</f>
        <v>-0.39</v>
      </c>
      <c r="AX69" s="35"/>
      <c r="AY69" s="273">
        <f>AY67+AY68</f>
        <v>0.75</v>
      </c>
      <c r="BA69" s="227">
        <f>BA67+BA68</f>
        <v>0.01</v>
      </c>
      <c r="BB69" s="35"/>
      <c r="BC69" s="272">
        <f>BC67+BC68</f>
        <v>1.44</v>
      </c>
      <c r="BD69" s="35"/>
      <c r="BE69" s="273">
        <f>BE67+BE68</f>
        <v>1.45</v>
      </c>
      <c r="BF69" s="35"/>
      <c r="BG69" s="272">
        <f>BG67+BG68</f>
        <v>-0.09</v>
      </c>
      <c r="BH69" s="43"/>
      <c r="BI69" s="273">
        <f>BI67+BI68</f>
        <v>1.36</v>
      </c>
      <c r="BJ69" s="35"/>
      <c r="BK69" s="272">
        <f>BK67+BK68</f>
        <v>-0.06</v>
      </c>
      <c r="BL69" s="35"/>
      <c r="BM69" s="273">
        <f>BM67+BM68</f>
        <v>1.31</v>
      </c>
      <c r="BN69" s="35"/>
      <c r="BO69" s="227">
        <f>BO67+BO68</f>
        <v>0.17</v>
      </c>
      <c r="BQ69" s="272">
        <f>BQ67+BQ68</f>
        <v>-0.2</v>
      </c>
      <c r="BR69" s="35"/>
      <c r="BS69" s="273">
        <f>BS67+BS68</f>
        <v>-0.04</v>
      </c>
      <c r="BU69" s="272">
        <f>BU67+BU68</f>
        <v>-1.07</v>
      </c>
      <c r="BV69" s="35"/>
      <c r="BW69" s="273">
        <f>BW67+BW68</f>
        <v>-1.1000000000000001</v>
      </c>
      <c r="BY69" s="272">
        <f>BY67+BY68</f>
        <v>-0.15</v>
      </c>
      <c r="BZ69" s="35"/>
      <c r="CA69" s="273">
        <f>CA67+CA68</f>
        <v>-1.26</v>
      </c>
      <c r="CB69" s="35"/>
      <c r="CC69" s="227">
        <f>CC67+CC68</f>
        <v>1.35</v>
      </c>
      <c r="CE69" s="272">
        <f>CE67+CE68</f>
        <v>0.21</v>
      </c>
      <c r="CF69" s="35"/>
      <c r="CG69" s="273">
        <f>CG67+CG68</f>
        <v>1.56</v>
      </c>
      <c r="CI69" s="272">
        <f>CI67+CI68</f>
        <v>0.47</v>
      </c>
      <c r="CJ69" s="35"/>
      <c r="CK69" s="273">
        <f>CK67+CK68</f>
        <v>2.0299999999999998</v>
      </c>
      <c r="CM69" s="272">
        <f>CM67+CM68</f>
        <v>-0.01</v>
      </c>
      <c r="CN69" s="35"/>
      <c r="CO69" s="273">
        <f>CO67+CO68</f>
        <v>2.02</v>
      </c>
      <c r="CP69" s="35"/>
      <c r="CQ69" s="227">
        <f>CQ67+CQ68</f>
        <v>7.0000000000000007E-2</v>
      </c>
    </row>
    <row r="70" spans="1:95" ht="15" customHeight="1">
      <c r="A70" s="24"/>
      <c r="B70" s="13"/>
      <c r="C70" s="13"/>
      <c r="D70" s="13"/>
      <c r="E70" s="229"/>
      <c r="F70" s="44"/>
      <c r="G70" s="229"/>
      <c r="I70" s="233"/>
      <c r="K70" s="241"/>
      <c r="L70" s="10"/>
      <c r="M70" s="251"/>
      <c r="O70" s="252"/>
      <c r="Q70" s="251"/>
      <c r="S70" s="252"/>
      <c r="U70" s="251"/>
      <c r="W70" s="256"/>
      <c r="X70" s="18"/>
      <c r="Y70" s="241"/>
      <c r="Z70" s="10"/>
      <c r="AA70" s="251"/>
      <c r="AC70" s="252"/>
      <c r="AE70" s="251"/>
      <c r="AG70" s="252"/>
      <c r="AI70" s="251"/>
      <c r="AK70" s="252"/>
      <c r="AM70" s="241"/>
      <c r="AO70" s="251"/>
      <c r="AQ70" s="252"/>
      <c r="AS70" s="251"/>
      <c r="AU70" s="252"/>
      <c r="AW70" s="251"/>
      <c r="AY70" s="252"/>
      <c r="BA70" s="241"/>
      <c r="BC70" s="251"/>
      <c r="BE70" s="252"/>
      <c r="BG70" s="251"/>
      <c r="BI70" s="252"/>
      <c r="BK70" s="251"/>
      <c r="BM70" s="252"/>
      <c r="BO70" s="241"/>
      <c r="BQ70" s="296"/>
      <c r="BS70" s="252"/>
      <c r="BU70" s="296"/>
      <c r="BW70" s="252"/>
      <c r="BY70" s="296"/>
      <c r="CA70" s="252"/>
      <c r="CC70" s="241"/>
      <c r="CE70" s="296"/>
      <c r="CG70" s="252"/>
      <c r="CI70" s="296"/>
      <c r="CK70" s="252"/>
      <c r="CM70" s="296"/>
      <c r="CO70" s="252"/>
      <c r="CQ70" s="241"/>
    </row>
    <row r="71" spans="1:95" ht="15" customHeight="1">
      <c r="A71" s="4" t="s">
        <v>73</v>
      </c>
      <c r="B71" s="7"/>
      <c r="C71" s="7"/>
      <c r="D71" s="7"/>
      <c r="E71" s="230">
        <v>124142</v>
      </c>
      <c r="F71" s="41"/>
      <c r="G71" s="230">
        <v>121348</v>
      </c>
      <c r="H71" s="41"/>
      <c r="I71" s="222">
        <v>114572</v>
      </c>
      <c r="J71" s="17"/>
      <c r="K71" s="243">
        <v>111203</v>
      </c>
      <c r="L71" s="18"/>
      <c r="M71" s="255">
        <v>110878</v>
      </c>
      <c r="N71" s="18"/>
      <c r="O71" s="256">
        <v>111015</v>
      </c>
      <c r="P71" s="18"/>
      <c r="Q71" s="255">
        <v>110300</v>
      </c>
      <c r="R71" s="18"/>
      <c r="S71" s="256">
        <v>110746</v>
      </c>
      <c r="T71" s="18"/>
      <c r="U71" s="255">
        <v>109804</v>
      </c>
      <c r="V71" s="18"/>
      <c r="W71" s="256">
        <v>110489</v>
      </c>
      <c r="X71" s="18"/>
      <c r="Y71" s="243">
        <v>109715</v>
      </c>
      <c r="Z71" s="18"/>
      <c r="AA71" s="255">
        <v>109133</v>
      </c>
      <c r="AB71" s="18"/>
      <c r="AC71" s="256">
        <v>109385</v>
      </c>
      <c r="AD71" s="18"/>
      <c r="AE71" s="255">
        <v>108732</v>
      </c>
      <c r="AF71" s="18"/>
      <c r="AG71" s="256">
        <v>109194</v>
      </c>
      <c r="AI71" s="255">
        <v>108492</v>
      </c>
      <c r="AJ71" s="18"/>
      <c r="AK71" s="256">
        <v>109098</v>
      </c>
      <c r="AM71" s="288">
        <v>109098</v>
      </c>
      <c r="AO71" s="296">
        <v>109022</v>
      </c>
      <c r="AP71" s="18"/>
      <c r="AQ71" s="256">
        <v>108964</v>
      </c>
      <c r="AR71" s="18"/>
      <c r="AS71" s="296">
        <v>109246</v>
      </c>
      <c r="AT71" s="18"/>
      <c r="AU71" s="256">
        <v>109018</v>
      </c>
      <c r="AW71" s="296">
        <v>108481</v>
      </c>
      <c r="AX71" s="18"/>
      <c r="AY71" s="256">
        <v>108937</v>
      </c>
      <c r="BA71" s="288">
        <v>108693</v>
      </c>
      <c r="BC71" s="296">
        <v>108913</v>
      </c>
      <c r="BD71" s="18"/>
      <c r="BE71" s="307">
        <v>108827</v>
      </c>
      <c r="BG71" s="296">
        <v>108571</v>
      </c>
      <c r="BH71" s="18"/>
      <c r="BI71" s="307">
        <v>108993</v>
      </c>
      <c r="BK71" s="296">
        <v>108742</v>
      </c>
      <c r="BL71" s="18"/>
      <c r="BM71" s="307">
        <v>109132</v>
      </c>
      <c r="BO71" s="288">
        <v>109672</v>
      </c>
      <c r="BQ71" s="296">
        <v>108719</v>
      </c>
      <c r="BR71" s="18"/>
      <c r="BS71" s="307">
        <v>108853</v>
      </c>
      <c r="BU71" s="296">
        <v>108252</v>
      </c>
      <c r="BV71" s="18"/>
      <c r="BW71" s="307">
        <v>108650</v>
      </c>
      <c r="BY71" s="296">
        <v>107995</v>
      </c>
      <c r="BZ71" s="18"/>
      <c r="CA71" s="307">
        <v>108485</v>
      </c>
      <c r="CC71" s="288">
        <v>108946</v>
      </c>
      <c r="CE71" s="296">
        <v>109785</v>
      </c>
      <c r="CF71" s="18"/>
      <c r="CG71" s="307">
        <v>109380</v>
      </c>
      <c r="CI71" s="296">
        <v>110214</v>
      </c>
      <c r="CJ71" s="18"/>
      <c r="CK71" s="307">
        <v>109737</v>
      </c>
      <c r="CM71" s="296">
        <v>109067</v>
      </c>
      <c r="CN71" s="18"/>
      <c r="CO71" s="307">
        <v>109910</v>
      </c>
      <c r="CQ71" s="288">
        <v>110209</v>
      </c>
    </row>
    <row r="72" spans="1:95" ht="15" customHeight="1">
      <c r="A72" s="4" t="s">
        <v>74</v>
      </c>
      <c r="B72" s="13"/>
      <c r="C72" s="13"/>
      <c r="D72" s="13"/>
      <c r="E72" s="226"/>
      <c r="F72" s="34"/>
      <c r="G72" s="227"/>
      <c r="H72" s="35"/>
      <c r="I72" s="227"/>
      <c r="J72" s="35"/>
      <c r="K72" s="249"/>
      <c r="L72" s="37"/>
      <c r="M72" s="274"/>
      <c r="N72" s="37"/>
      <c r="O72" s="275"/>
      <c r="P72" s="37"/>
      <c r="Q72" s="274"/>
      <c r="R72" s="37"/>
      <c r="S72" s="275"/>
      <c r="T72" s="37"/>
      <c r="U72" s="274"/>
      <c r="V72" s="37"/>
      <c r="W72" s="275"/>
      <c r="X72" s="37"/>
      <c r="Y72" s="249"/>
      <c r="Z72" s="37"/>
      <c r="AA72" s="274"/>
      <c r="AB72" s="37"/>
      <c r="AC72" s="275"/>
      <c r="AD72" s="37"/>
      <c r="AE72" s="274"/>
      <c r="AF72" s="37"/>
      <c r="AG72" s="275"/>
      <c r="AI72" s="274"/>
      <c r="AJ72" s="37"/>
      <c r="AK72" s="275"/>
      <c r="AM72" s="294"/>
      <c r="AO72" s="299"/>
      <c r="AP72" s="37"/>
      <c r="AQ72" s="275"/>
      <c r="AR72" s="37"/>
      <c r="AS72" s="299"/>
      <c r="AT72" s="37"/>
      <c r="AU72" s="275"/>
      <c r="AW72" s="274"/>
      <c r="AX72" s="37"/>
      <c r="AY72" s="275"/>
      <c r="BA72" s="294"/>
      <c r="BC72" s="299"/>
      <c r="BD72" s="37"/>
      <c r="BE72" s="313"/>
      <c r="BG72" s="299"/>
      <c r="BH72" s="37"/>
      <c r="BI72" s="313"/>
      <c r="BK72" s="274"/>
      <c r="BL72" s="37"/>
      <c r="BM72" s="313"/>
      <c r="BO72" s="294"/>
      <c r="BQ72" s="296"/>
      <c r="BR72" s="37"/>
      <c r="BS72" s="313"/>
      <c r="BU72" s="296"/>
      <c r="BV72" s="37"/>
      <c r="BW72" s="313"/>
      <c r="BY72" s="296"/>
      <c r="BZ72" s="37"/>
      <c r="CA72" s="313"/>
      <c r="CC72" s="294"/>
      <c r="CE72" s="296"/>
      <c r="CF72" s="37"/>
      <c r="CG72" s="313"/>
      <c r="CI72" s="296"/>
      <c r="CJ72" s="37"/>
      <c r="CK72" s="313"/>
      <c r="CM72" s="296"/>
      <c r="CN72" s="37"/>
      <c r="CO72" s="313"/>
      <c r="CQ72" s="294"/>
    </row>
    <row r="73" spans="1:95" ht="15" customHeight="1">
      <c r="A73" s="4"/>
      <c r="B73" s="13" t="s">
        <v>28</v>
      </c>
      <c r="C73" s="13"/>
      <c r="D73" s="13"/>
      <c r="E73" s="226"/>
      <c r="F73" s="34"/>
      <c r="G73" s="226"/>
      <c r="I73" s="233"/>
      <c r="K73" s="241"/>
      <c r="L73" s="10"/>
      <c r="M73" s="251"/>
      <c r="O73" s="252"/>
      <c r="Q73" s="251"/>
      <c r="S73" s="252"/>
      <c r="U73" s="251"/>
      <c r="W73" s="256"/>
      <c r="X73" s="18"/>
      <c r="Y73" s="241"/>
      <c r="Z73" s="10"/>
      <c r="AA73" s="251"/>
      <c r="AC73" s="252"/>
      <c r="AE73" s="251"/>
      <c r="AG73" s="252"/>
      <c r="AI73" s="251"/>
      <c r="AK73" s="252"/>
      <c r="AM73" s="241"/>
      <c r="AO73" s="251"/>
      <c r="AQ73" s="252"/>
      <c r="AS73" s="251"/>
      <c r="AU73" s="252"/>
      <c r="AW73" s="251"/>
      <c r="AY73" s="252"/>
      <c r="BA73" s="241"/>
      <c r="BC73" s="251"/>
      <c r="BE73" s="252"/>
      <c r="BG73" s="251"/>
      <c r="BI73" s="252"/>
      <c r="BK73" s="251"/>
      <c r="BM73" s="252"/>
      <c r="BO73" s="241"/>
      <c r="BQ73" s="296"/>
      <c r="BS73" s="252"/>
      <c r="BU73" s="296"/>
      <c r="BW73" s="252"/>
      <c r="BY73" s="296"/>
      <c r="CA73" s="252"/>
      <c r="CC73" s="241"/>
      <c r="CE73" s="296"/>
      <c r="CG73" s="252"/>
      <c r="CI73" s="296"/>
      <c r="CK73" s="252"/>
      <c r="CM73" s="296"/>
      <c r="CO73" s="252"/>
      <c r="CQ73" s="241"/>
    </row>
    <row r="74" spans="1:95" ht="15" customHeight="1">
      <c r="A74" s="24"/>
      <c r="B74" s="13"/>
      <c r="C74" s="13" t="s">
        <v>29</v>
      </c>
      <c r="D74" s="13"/>
      <c r="E74" s="227">
        <v>2.74</v>
      </c>
      <c r="F74" s="35"/>
      <c r="G74" s="227">
        <v>0.75</v>
      </c>
      <c r="H74" s="45"/>
      <c r="I74" s="236">
        <v>1.67</v>
      </c>
      <c r="J74" s="45"/>
      <c r="K74" s="236">
        <v>0.44</v>
      </c>
      <c r="L74" s="45"/>
      <c r="M74" s="276">
        <v>0.37</v>
      </c>
      <c r="N74" s="45"/>
      <c r="O74" s="277">
        <v>0.81</v>
      </c>
      <c r="P74" s="45"/>
      <c r="Q74" s="276">
        <v>0.37</v>
      </c>
      <c r="R74" s="45"/>
      <c r="S74" s="277">
        <v>1.19</v>
      </c>
      <c r="T74" s="45"/>
      <c r="U74" s="276">
        <v>0.12</v>
      </c>
      <c r="V74" s="45"/>
      <c r="W74" s="277">
        <v>1.31</v>
      </c>
      <c r="X74" s="45"/>
      <c r="Y74" s="236">
        <v>0.39</v>
      </c>
      <c r="Z74" s="46"/>
      <c r="AA74" s="276">
        <v>0.84</v>
      </c>
      <c r="AB74" s="46"/>
      <c r="AC74" s="277">
        <v>1.23</v>
      </c>
      <c r="AD74" s="46"/>
      <c r="AE74" s="276">
        <v>0.65</v>
      </c>
      <c r="AF74" s="46"/>
      <c r="AG74" s="277">
        <v>1.89</v>
      </c>
      <c r="AI74" s="276">
        <v>-0.06</v>
      </c>
      <c r="AJ74" s="46"/>
      <c r="AK74" s="277">
        <v>1.83</v>
      </c>
      <c r="AM74" s="295">
        <v>0.48</v>
      </c>
      <c r="AO74" s="300">
        <v>0.39</v>
      </c>
      <c r="AP74" s="46"/>
      <c r="AQ74" s="301">
        <v>0.86</v>
      </c>
      <c r="AR74" s="46"/>
      <c r="AS74" s="300">
        <v>0.26</v>
      </c>
      <c r="AT74" s="47"/>
      <c r="AU74" s="301">
        <v>1.1299999999999999</v>
      </c>
      <c r="AW74" s="300">
        <v>-0.39</v>
      </c>
      <c r="AX74" s="46"/>
      <c r="AY74" s="301">
        <v>0.75</v>
      </c>
      <c r="BA74" s="295">
        <v>0.01</v>
      </c>
      <c r="BC74" s="300">
        <v>1.42</v>
      </c>
      <c r="BD74" s="47"/>
      <c r="BE74" s="301">
        <v>1.44</v>
      </c>
      <c r="BG74" s="300">
        <v>-0.09</v>
      </c>
      <c r="BH74" s="47"/>
      <c r="BI74" s="301">
        <v>1.35</v>
      </c>
      <c r="BK74" s="300">
        <v>-0.06</v>
      </c>
      <c r="BL74" s="46"/>
      <c r="BM74" s="301">
        <v>1.29</v>
      </c>
      <c r="BO74" s="295">
        <v>0.16</v>
      </c>
      <c r="BQ74" s="297">
        <v>-0.2</v>
      </c>
      <c r="BR74" s="47"/>
      <c r="BS74" s="301">
        <v>-0.04</v>
      </c>
      <c r="BU74" s="297">
        <v>-1.07</v>
      </c>
      <c r="BV74" s="47"/>
      <c r="BW74" s="301">
        <v>-1.1000000000000001</v>
      </c>
      <c r="BY74" s="297">
        <v>-0.15</v>
      </c>
      <c r="BZ74" s="47"/>
      <c r="CA74" s="301">
        <v>-1.26</v>
      </c>
      <c r="CC74" s="295">
        <v>1.33</v>
      </c>
      <c r="CE74" s="297">
        <v>0.21</v>
      </c>
      <c r="CF74" s="47"/>
      <c r="CG74" s="301">
        <v>1.53</v>
      </c>
      <c r="CI74" s="297">
        <v>0.46</v>
      </c>
      <c r="CJ74" s="47"/>
      <c r="CK74" s="301">
        <v>1.99</v>
      </c>
      <c r="CM74" s="297">
        <v>-0.01</v>
      </c>
      <c r="CN74" s="47"/>
      <c r="CO74" s="301">
        <v>1.98</v>
      </c>
      <c r="CQ74" s="295">
        <v>7.0000000000000007E-2</v>
      </c>
    </row>
    <row r="75" spans="1:95" ht="15" customHeight="1">
      <c r="A75" s="24"/>
      <c r="B75" s="13" t="s">
        <v>30</v>
      </c>
      <c r="C75" s="13"/>
      <c r="D75" s="13"/>
      <c r="E75" s="228">
        <v>0.34</v>
      </c>
      <c r="F75" s="40"/>
      <c r="G75" s="232">
        <v>0</v>
      </c>
      <c r="H75" s="41"/>
      <c r="I75" s="232">
        <v>0</v>
      </c>
      <c r="J75" s="41"/>
      <c r="K75" s="248">
        <v>0</v>
      </c>
      <c r="L75" s="42"/>
      <c r="M75" s="270">
        <v>0</v>
      </c>
      <c r="N75" s="41"/>
      <c r="O75" s="271">
        <v>0</v>
      </c>
      <c r="P75" s="41"/>
      <c r="Q75" s="270">
        <v>0</v>
      </c>
      <c r="R75" s="41"/>
      <c r="S75" s="271">
        <v>0</v>
      </c>
      <c r="T75" s="41"/>
      <c r="U75" s="270">
        <v>0</v>
      </c>
      <c r="V75" s="41"/>
      <c r="W75" s="271">
        <v>0</v>
      </c>
      <c r="X75" s="17"/>
      <c r="Y75" s="248">
        <v>0</v>
      </c>
      <c r="Z75" s="42"/>
      <c r="AA75" s="285">
        <v>0</v>
      </c>
      <c r="AB75" s="42"/>
      <c r="AC75" s="286">
        <v>0</v>
      </c>
      <c r="AD75" s="42"/>
      <c r="AE75" s="285">
        <v>0</v>
      </c>
      <c r="AF75" s="42"/>
      <c r="AG75" s="286">
        <v>0</v>
      </c>
      <c r="AI75" s="285">
        <v>0</v>
      </c>
      <c r="AJ75" s="42"/>
      <c r="AK75" s="286">
        <v>0</v>
      </c>
      <c r="AM75" s="293">
        <v>0</v>
      </c>
      <c r="AO75" s="298">
        <v>0</v>
      </c>
      <c r="AP75" s="42"/>
      <c r="AQ75" s="286">
        <v>0</v>
      </c>
      <c r="AR75" s="42"/>
      <c r="AS75" s="298">
        <v>0</v>
      </c>
      <c r="AT75" s="42"/>
      <c r="AU75" s="286">
        <v>0</v>
      </c>
      <c r="AW75" s="285">
        <v>0</v>
      </c>
      <c r="AX75" s="42"/>
      <c r="AY75" s="286">
        <v>0</v>
      </c>
      <c r="BA75" s="293">
        <v>0</v>
      </c>
      <c r="BC75" s="298">
        <v>0</v>
      </c>
      <c r="BD75" s="42"/>
      <c r="BE75" s="312">
        <v>0</v>
      </c>
      <c r="BG75" s="298">
        <v>0</v>
      </c>
      <c r="BH75" s="42"/>
      <c r="BI75" s="312">
        <v>0</v>
      </c>
      <c r="BK75" s="285">
        <v>0</v>
      </c>
      <c r="BL75" s="42"/>
      <c r="BM75" s="312">
        <v>0</v>
      </c>
      <c r="BO75" s="293">
        <v>0</v>
      </c>
      <c r="BQ75" s="298">
        <v>0</v>
      </c>
      <c r="BR75" s="42"/>
      <c r="BS75" s="312">
        <v>0</v>
      </c>
      <c r="BU75" s="298">
        <v>0</v>
      </c>
      <c r="BV75" s="42"/>
      <c r="BW75" s="312">
        <v>0</v>
      </c>
      <c r="BY75" s="298">
        <v>0</v>
      </c>
      <c r="BZ75" s="42"/>
      <c r="CA75" s="312">
        <v>0</v>
      </c>
      <c r="CC75" s="293">
        <v>0</v>
      </c>
      <c r="CE75" s="298">
        <v>0</v>
      </c>
      <c r="CF75" s="42"/>
      <c r="CG75" s="312">
        <v>0</v>
      </c>
      <c r="CI75" s="298">
        <v>0</v>
      </c>
      <c r="CJ75" s="42"/>
      <c r="CK75" s="312">
        <v>0</v>
      </c>
      <c r="CM75" s="298">
        <v>0</v>
      </c>
      <c r="CN75" s="42"/>
      <c r="CO75" s="312">
        <v>0</v>
      </c>
      <c r="CQ75" s="293">
        <v>0</v>
      </c>
    </row>
    <row r="76" spans="1:95" ht="15" customHeight="1">
      <c r="A76" s="24"/>
      <c r="B76" s="13" t="s">
        <v>27</v>
      </c>
      <c r="C76" s="13"/>
      <c r="D76" s="13"/>
      <c r="E76" s="227">
        <f>E74+E75</f>
        <v>3.08</v>
      </c>
      <c r="F76" s="35"/>
      <c r="G76" s="227">
        <f>G74+G75</f>
        <v>0.75</v>
      </c>
      <c r="H76" s="35"/>
      <c r="I76" s="227">
        <f>I74+I75</f>
        <v>1.67</v>
      </c>
      <c r="J76" s="35"/>
      <c r="K76" s="227">
        <f>K74+K75</f>
        <v>0.44</v>
      </c>
      <c r="L76" s="43"/>
      <c r="M76" s="272">
        <f>M74+M75</f>
        <v>0.37</v>
      </c>
      <c r="N76" s="35"/>
      <c r="O76" s="273">
        <f>O74+O75</f>
        <v>0.81</v>
      </c>
      <c r="P76" s="35"/>
      <c r="Q76" s="272">
        <f>Q74+Q75</f>
        <v>0.37</v>
      </c>
      <c r="R76" s="35"/>
      <c r="S76" s="273">
        <f>S74+S75</f>
        <v>1.19</v>
      </c>
      <c r="T76" s="35"/>
      <c r="U76" s="272">
        <f>U74+U75</f>
        <v>0.12</v>
      </c>
      <c r="V76" s="35"/>
      <c r="W76" s="273">
        <f>W74+W75</f>
        <v>1.31</v>
      </c>
      <c r="X76" s="35"/>
      <c r="Y76" s="227">
        <f>Y74+Y75</f>
        <v>0.39</v>
      </c>
      <c r="Z76" s="35"/>
      <c r="AA76" s="272">
        <f>AA74+AA75</f>
        <v>0.84</v>
      </c>
      <c r="AB76" s="43"/>
      <c r="AC76" s="273">
        <f>AC74+AC75</f>
        <v>1.23</v>
      </c>
      <c r="AD76" s="35"/>
      <c r="AE76" s="272">
        <f>AE74+AE75</f>
        <v>0.65</v>
      </c>
      <c r="AF76" s="35"/>
      <c r="AG76" s="273">
        <f>AG74+AG75</f>
        <v>1.89</v>
      </c>
      <c r="AH76" s="35"/>
      <c r="AI76" s="272">
        <f>AI74+AI75</f>
        <v>-0.06</v>
      </c>
      <c r="AJ76" s="43"/>
      <c r="AK76" s="273">
        <f>AK74+AK75</f>
        <v>1.83</v>
      </c>
      <c r="AL76" s="35"/>
      <c r="AM76" s="227">
        <f>AM74+AM75</f>
        <v>0.48</v>
      </c>
      <c r="AN76" s="35"/>
      <c r="AO76" s="272">
        <f>AO74+AO75</f>
        <v>0.39</v>
      </c>
      <c r="AP76" s="35"/>
      <c r="AQ76" s="273">
        <f>AQ74+AQ75</f>
        <v>0.86</v>
      </c>
      <c r="AR76" s="43"/>
      <c r="AS76" s="272">
        <f>AS74+AS75</f>
        <v>0.26</v>
      </c>
      <c r="AT76" s="35"/>
      <c r="AU76" s="273">
        <f>AU74+AU75</f>
        <v>1.1299999999999999</v>
      </c>
      <c r="AV76" s="35"/>
      <c r="AW76" s="272">
        <f>AW74+AW75</f>
        <v>-0.39</v>
      </c>
      <c r="AX76" s="35"/>
      <c r="AY76" s="273">
        <f>AY74+AY75</f>
        <v>0.75</v>
      </c>
      <c r="BA76" s="227">
        <f>BA74+BA75</f>
        <v>0.01</v>
      </c>
      <c r="BB76" s="35"/>
      <c r="BC76" s="272">
        <f>BC74+BC75</f>
        <v>1.42</v>
      </c>
      <c r="BD76" s="35"/>
      <c r="BE76" s="273">
        <f>BE74+BE75</f>
        <v>1.44</v>
      </c>
      <c r="BF76" s="35"/>
      <c r="BG76" s="272">
        <f>BG74+BG75</f>
        <v>-0.09</v>
      </c>
      <c r="BH76" s="43"/>
      <c r="BI76" s="273">
        <f>BI74+BI75</f>
        <v>1.35</v>
      </c>
      <c r="BJ76" s="35"/>
      <c r="BK76" s="272">
        <f>BK74+BK75</f>
        <v>-0.06</v>
      </c>
      <c r="BL76" s="35"/>
      <c r="BM76" s="273">
        <f>BM74+BM75</f>
        <v>1.29</v>
      </c>
      <c r="BN76" s="35"/>
      <c r="BO76" s="227">
        <f>BO74+BO75</f>
        <v>0.16</v>
      </c>
      <c r="BQ76" s="272">
        <f>BQ74+BQ75</f>
        <v>-0.2</v>
      </c>
      <c r="BR76" s="35"/>
      <c r="BS76" s="273">
        <f>BS74+BS75</f>
        <v>-0.04</v>
      </c>
      <c r="BU76" s="272">
        <f>BU74+BU75</f>
        <v>-1.07</v>
      </c>
      <c r="BV76" s="35"/>
      <c r="BW76" s="273">
        <f>BW74+BW75</f>
        <v>-1.1000000000000001</v>
      </c>
      <c r="BY76" s="272">
        <f>BY74+BY75</f>
        <v>-0.15</v>
      </c>
      <c r="BZ76" s="35"/>
      <c r="CA76" s="273">
        <f>CA74+CA75</f>
        <v>-1.26</v>
      </c>
      <c r="CB76" s="35"/>
      <c r="CC76" s="227">
        <f>CC74+CC75</f>
        <v>1.33</v>
      </c>
      <c r="CE76" s="272">
        <f>CE74+CE75</f>
        <v>0.21</v>
      </c>
      <c r="CF76" s="35"/>
      <c r="CG76" s="273">
        <f>CG74+CG75</f>
        <v>1.53</v>
      </c>
      <c r="CI76" s="272">
        <f>CI74+CI75</f>
        <v>0.46</v>
      </c>
      <c r="CJ76" s="35"/>
      <c r="CK76" s="273">
        <f>CK74+CK75</f>
        <v>1.99</v>
      </c>
      <c r="CM76" s="272">
        <f>CM74+CM75</f>
        <v>-0.01</v>
      </c>
      <c r="CN76" s="35"/>
      <c r="CO76" s="273">
        <f>CO74+CO75</f>
        <v>1.98</v>
      </c>
      <c r="CP76" s="35"/>
      <c r="CQ76" s="227">
        <f>CQ74+CQ75</f>
        <v>7.0000000000000007E-2</v>
      </c>
    </row>
    <row r="77" spans="1:95" ht="15" customHeight="1">
      <c r="B77" s="13"/>
      <c r="C77" s="13"/>
      <c r="D77" s="13"/>
      <c r="E77" s="231"/>
      <c r="F77" s="48"/>
      <c r="G77" s="231"/>
      <c r="I77" s="237"/>
      <c r="K77" s="250"/>
      <c r="M77" s="278"/>
      <c r="N77" s="50"/>
      <c r="O77" s="279"/>
      <c r="Q77" s="278"/>
      <c r="R77" s="50"/>
      <c r="S77" s="279"/>
      <c r="U77" s="278"/>
      <c r="V77" s="50"/>
      <c r="W77" s="262"/>
      <c r="X77" s="18"/>
      <c r="Y77" s="250"/>
      <c r="AA77" s="278"/>
      <c r="AB77" s="50"/>
      <c r="AC77" s="279"/>
      <c r="AE77" s="278"/>
      <c r="AF77" s="50"/>
      <c r="AG77" s="279"/>
      <c r="AI77" s="278"/>
      <c r="AJ77" s="50"/>
      <c r="AK77" s="279"/>
      <c r="AM77" s="250"/>
      <c r="AO77" s="302"/>
      <c r="AP77" s="50"/>
      <c r="AQ77" s="279"/>
      <c r="AS77" s="302"/>
      <c r="AT77" s="50"/>
      <c r="AU77" s="279"/>
      <c r="AW77" s="278"/>
      <c r="AX77" s="50"/>
      <c r="AY77" s="279"/>
      <c r="BA77" s="303"/>
      <c r="BC77" s="278"/>
      <c r="BD77" s="50"/>
      <c r="BE77" s="279"/>
      <c r="BG77" s="278"/>
      <c r="BH77" s="50"/>
      <c r="BI77" s="279"/>
      <c r="BK77" s="278"/>
      <c r="BL77" s="50"/>
      <c r="BM77" s="279"/>
      <c r="BO77" s="303"/>
      <c r="BQ77" s="314"/>
      <c r="BR77" s="50"/>
      <c r="BS77" s="279"/>
      <c r="BU77" s="314"/>
      <c r="BV77" s="50"/>
      <c r="BW77" s="279"/>
      <c r="BY77" s="314"/>
      <c r="BZ77" s="50"/>
      <c r="CA77" s="279"/>
      <c r="CC77" s="303"/>
      <c r="CE77" s="314"/>
      <c r="CF77" s="50"/>
      <c r="CG77" s="279"/>
      <c r="CI77" s="314"/>
      <c r="CJ77" s="50"/>
      <c r="CK77" s="279"/>
      <c r="CM77" s="314"/>
      <c r="CN77" s="50"/>
      <c r="CO77" s="279"/>
      <c r="CQ77" s="303"/>
    </row>
    <row r="78" spans="1:95" ht="15" customHeight="1">
      <c r="E78" s="48"/>
      <c r="F78" s="48"/>
      <c r="G78" s="48"/>
      <c r="W78" s="18"/>
      <c r="X78" s="18"/>
      <c r="BA78" s="10"/>
    </row>
    <row r="79" spans="1:95">
      <c r="E79" s="48"/>
      <c r="F79" s="48"/>
      <c r="G79" s="48"/>
      <c r="W79" s="18"/>
      <c r="X79" s="18"/>
      <c r="BA79" s="10"/>
    </row>
    <row r="80" spans="1:95">
      <c r="B80" s="13"/>
      <c r="C80" s="13"/>
      <c r="D80" s="13"/>
      <c r="E80" s="48"/>
      <c r="F80" s="48"/>
      <c r="G80" s="48"/>
      <c r="W80" s="18"/>
      <c r="X80" s="18"/>
    </row>
    <row r="81" spans="1:95" s="51" customFormat="1">
      <c r="A81" s="51" t="s">
        <v>75</v>
      </c>
      <c r="B81" s="52"/>
      <c r="C81" s="52"/>
      <c r="D81" s="52"/>
      <c r="E81" s="115"/>
      <c r="F81" s="115"/>
      <c r="G81" s="115"/>
      <c r="H81" s="116"/>
      <c r="I81" s="116"/>
      <c r="J81" s="116"/>
      <c r="W81" s="117"/>
      <c r="X81" s="117"/>
      <c r="BO81" s="10"/>
      <c r="BP81" s="10"/>
      <c r="BQ81" s="146"/>
      <c r="BR81" s="10"/>
      <c r="BS81" s="10"/>
      <c r="BT81" s="10"/>
      <c r="BU81" s="146"/>
      <c r="BV81" s="10"/>
      <c r="BW81" s="10"/>
      <c r="BX81" s="10"/>
      <c r="BY81" s="146"/>
      <c r="BZ81" s="10"/>
      <c r="CA81" s="10"/>
      <c r="CC81" s="10"/>
      <c r="CD81" s="10"/>
      <c r="CE81" s="146"/>
      <c r="CF81" s="10"/>
      <c r="CG81" s="10"/>
      <c r="CH81" s="10"/>
      <c r="CI81" s="146"/>
      <c r="CJ81" s="10"/>
      <c r="CK81" s="10"/>
      <c r="CL81" s="10"/>
      <c r="CM81" s="146"/>
      <c r="CN81" s="10"/>
      <c r="CO81" s="10"/>
      <c r="CQ81" s="10"/>
    </row>
    <row r="82" spans="1:95" s="51" customFormat="1">
      <c r="A82" s="53"/>
      <c r="B82" s="52" t="s">
        <v>76</v>
      </c>
      <c r="C82" s="52"/>
      <c r="D82" s="52"/>
      <c r="E82" s="115"/>
      <c r="F82" s="115"/>
      <c r="G82" s="115"/>
      <c r="H82" s="116"/>
      <c r="I82" s="116"/>
      <c r="J82" s="116"/>
      <c r="W82" s="117"/>
      <c r="X82" s="117"/>
      <c r="BO82" s="10"/>
      <c r="BP82" s="10"/>
      <c r="BQ82" s="146"/>
      <c r="BR82" s="10"/>
      <c r="BS82" s="10"/>
      <c r="BT82" s="10"/>
      <c r="BU82" s="146"/>
      <c r="BV82" s="10"/>
      <c r="BW82" s="10"/>
      <c r="BX82" s="10"/>
      <c r="BY82" s="146"/>
      <c r="BZ82" s="10"/>
      <c r="CA82" s="10"/>
      <c r="CC82" s="10"/>
      <c r="CD82" s="10"/>
      <c r="CE82" s="146"/>
      <c r="CF82" s="10"/>
      <c r="CG82" s="10"/>
      <c r="CH82" s="10"/>
      <c r="CI82" s="146"/>
      <c r="CJ82" s="10"/>
      <c r="CK82" s="10"/>
      <c r="CL82" s="10"/>
      <c r="CM82" s="146"/>
      <c r="CN82" s="10"/>
      <c r="CO82" s="10"/>
      <c r="CQ82" s="10"/>
    </row>
    <row r="83" spans="1:95" s="51" customFormat="1">
      <c r="B83" s="53" t="s">
        <v>77</v>
      </c>
      <c r="C83" s="53"/>
      <c r="D83" s="53"/>
      <c r="E83" s="115"/>
      <c r="F83" s="115"/>
      <c r="G83" s="115"/>
      <c r="H83" s="116"/>
      <c r="I83" s="116"/>
      <c r="J83" s="116"/>
      <c r="W83" s="117"/>
      <c r="X83" s="117"/>
      <c r="BO83" s="10"/>
      <c r="BP83" s="10"/>
      <c r="BQ83" s="146"/>
      <c r="BR83" s="10"/>
      <c r="BS83" s="10"/>
      <c r="BT83" s="10"/>
      <c r="BU83" s="146"/>
      <c r="BV83" s="10"/>
      <c r="BW83" s="10"/>
      <c r="BX83" s="10"/>
      <c r="BY83" s="146"/>
      <c r="BZ83" s="10"/>
      <c r="CA83" s="10"/>
      <c r="CC83" s="10"/>
      <c r="CD83" s="10"/>
      <c r="CE83" s="146"/>
      <c r="CF83" s="10"/>
      <c r="CG83" s="10"/>
      <c r="CH83" s="10"/>
      <c r="CI83" s="146"/>
      <c r="CJ83" s="10"/>
      <c r="CK83" s="10"/>
      <c r="CL83" s="10"/>
      <c r="CM83" s="146"/>
      <c r="CN83" s="10"/>
      <c r="CO83" s="10"/>
      <c r="CQ83" s="10"/>
    </row>
    <row r="84" spans="1:95">
      <c r="A84" s="8"/>
      <c r="B84" s="53" t="s">
        <v>78</v>
      </c>
      <c r="C84" s="8"/>
      <c r="D84" s="8"/>
      <c r="E84" s="48"/>
      <c r="F84" s="48"/>
      <c r="G84" s="48"/>
      <c r="W84" s="18"/>
      <c r="X84" s="18"/>
    </row>
    <row r="85" spans="1:95">
      <c r="A85" s="8"/>
      <c r="B85" s="8"/>
      <c r="C85" s="8"/>
      <c r="D85" s="8"/>
      <c r="E85" s="48"/>
      <c r="F85" s="48"/>
      <c r="G85" s="48"/>
      <c r="W85" s="18"/>
      <c r="X85" s="18"/>
    </row>
    <row r="86" spans="1:95">
      <c r="B86" s="8"/>
      <c r="C86" s="8"/>
      <c r="D86" s="8"/>
      <c r="E86" s="118"/>
      <c r="F86" s="118"/>
      <c r="G86" s="118"/>
      <c r="W86" s="18"/>
      <c r="X86" s="18"/>
    </row>
    <row r="87" spans="1:95">
      <c r="A87" s="27"/>
      <c r="B87" s="8"/>
      <c r="C87" s="8"/>
      <c r="D87" s="8"/>
      <c r="E87" s="118"/>
      <c r="F87" s="118"/>
      <c r="G87" s="118"/>
      <c r="W87" s="18"/>
      <c r="X87" s="18"/>
    </row>
    <row r="88" spans="1:95">
      <c r="A88" s="8"/>
      <c r="B88" s="8" t="s">
        <v>105</v>
      </c>
      <c r="C88" s="8"/>
      <c r="D88" s="8"/>
      <c r="E88" s="118"/>
      <c r="F88" s="118"/>
      <c r="G88" s="118"/>
      <c r="W88" s="18"/>
      <c r="X88" s="18"/>
    </row>
    <row r="89" spans="1:95">
      <c r="A89" s="8"/>
      <c r="B89" s="8"/>
      <c r="C89" s="8"/>
      <c r="D89" s="8"/>
      <c r="E89" s="118"/>
      <c r="F89" s="118"/>
      <c r="G89" s="118"/>
      <c r="W89" s="18"/>
      <c r="X89" s="18"/>
    </row>
    <row r="90" spans="1:95">
      <c r="A90" s="8"/>
      <c r="B90" s="8"/>
      <c r="C90" s="8"/>
      <c r="D90" s="8"/>
      <c r="E90" s="118"/>
      <c r="F90" s="118"/>
      <c r="G90" s="118"/>
      <c r="W90" s="18"/>
      <c r="X90" s="18"/>
    </row>
    <row r="91" spans="1:95">
      <c r="A91" s="8"/>
      <c r="B91" s="8"/>
      <c r="C91" s="8"/>
      <c r="D91" s="8"/>
      <c r="E91" s="118"/>
      <c r="F91" s="118"/>
      <c r="G91" s="118"/>
      <c r="W91" s="18"/>
      <c r="X91" s="18"/>
    </row>
    <row r="92" spans="1:95">
      <c r="A92" s="8"/>
      <c r="B92" s="8"/>
      <c r="C92" s="8"/>
      <c r="D92" s="8"/>
      <c r="E92" s="118"/>
      <c r="F92" s="118"/>
      <c r="G92" s="118"/>
      <c r="W92" s="18"/>
      <c r="X92" s="18"/>
    </row>
    <row r="93" spans="1:95">
      <c r="A93" s="8"/>
      <c r="B93" s="8"/>
      <c r="C93" s="8"/>
      <c r="D93" s="8"/>
      <c r="E93" s="118"/>
      <c r="F93" s="118"/>
      <c r="G93" s="118"/>
      <c r="W93" s="18"/>
      <c r="X93" s="18"/>
    </row>
    <row r="94" spans="1:95">
      <c r="A94" s="8"/>
      <c r="B94" s="8"/>
      <c r="C94" s="8"/>
      <c r="D94" s="8"/>
      <c r="E94" s="118"/>
      <c r="F94" s="118"/>
      <c r="G94" s="118"/>
      <c r="W94" s="18"/>
      <c r="X94" s="18"/>
    </row>
    <row r="95" spans="1:95">
      <c r="A95" s="8"/>
      <c r="B95" s="8"/>
      <c r="C95" s="8"/>
      <c r="D95" s="8"/>
      <c r="E95" s="118"/>
      <c r="F95" s="118"/>
      <c r="G95" s="118"/>
      <c r="W95" s="18"/>
      <c r="X95" s="18"/>
    </row>
    <row r="96" spans="1:95">
      <c r="A96" s="8"/>
      <c r="B96" s="8"/>
      <c r="C96" s="8"/>
      <c r="D96" s="8"/>
      <c r="E96" s="118"/>
      <c r="F96" s="118"/>
      <c r="G96" s="118"/>
      <c r="W96" s="18"/>
      <c r="X96" s="18"/>
    </row>
    <row r="97" spans="1:24">
      <c r="A97" s="8"/>
      <c r="B97" s="8"/>
      <c r="C97" s="8"/>
      <c r="D97" s="8"/>
      <c r="E97" s="118"/>
      <c r="F97" s="118"/>
      <c r="G97" s="118"/>
      <c r="W97" s="18"/>
      <c r="X97" s="18"/>
    </row>
    <row r="98" spans="1:24">
      <c r="A98" s="8"/>
      <c r="B98" s="8"/>
      <c r="C98" s="8"/>
      <c r="D98" s="8"/>
      <c r="E98" s="118"/>
      <c r="F98" s="118"/>
      <c r="G98" s="118"/>
      <c r="W98" s="18"/>
      <c r="X98" s="18"/>
    </row>
    <row r="99" spans="1:24">
      <c r="A99" s="8"/>
      <c r="B99" s="8"/>
      <c r="C99" s="8"/>
      <c r="D99" s="8"/>
      <c r="E99" s="118"/>
      <c r="F99" s="118"/>
      <c r="G99" s="118"/>
      <c r="W99" s="18"/>
      <c r="X99" s="18"/>
    </row>
    <row r="100" spans="1:24">
      <c r="A100" s="8"/>
      <c r="B100" s="8"/>
      <c r="C100" s="8"/>
      <c r="D100" s="8"/>
      <c r="E100" s="118"/>
      <c r="F100" s="118"/>
      <c r="G100" s="118"/>
      <c r="W100" s="18"/>
      <c r="X100" s="18"/>
    </row>
    <row r="101" spans="1:24">
      <c r="A101" s="8"/>
      <c r="B101" s="8"/>
      <c r="C101" s="8"/>
      <c r="D101" s="8"/>
      <c r="E101" s="118"/>
      <c r="F101" s="118"/>
      <c r="G101" s="118"/>
      <c r="W101" s="18"/>
      <c r="X101" s="18"/>
    </row>
    <row r="102" spans="1:24">
      <c r="A102" s="8"/>
      <c r="B102" s="8"/>
      <c r="C102" s="8"/>
      <c r="D102" s="8"/>
      <c r="E102" s="118"/>
      <c r="F102" s="118"/>
      <c r="G102" s="118"/>
      <c r="W102" s="18"/>
      <c r="X102" s="18"/>
    </row>
    <row r="103" spans="1:24">
      <c r="A103" s="8"/>
      <c r="B103" s="8"/>
      <c r="C103" s="8"/>
      <c r="D103" s="8"/>
      <c r="E103" s="118"/>
      <c r="F103" s="118"/>
      <c r="G103" s="118"/>
      <c r="W103" s="18"/>
      <c r="X103" s="18"/>
    </row>
    <row r="104" spans="1:24">
      <c r="A104" s="8"/>
      <c r="B104" s="8"/>
      <c r="C104" s="8"/>
      <c r="D104" s="8"/>
      <c r="E104" s="118"/>
      <c r="F104" s="118"/>
      <c r="G104" s="118"/>
    </row>
    <row r="105" spans="1:24">
      <c r="A105" s="8"/>
      <c r="B105" s="8"/>
      <c r="C105" s="8"/>
      <c r="D105" s="8"/>
      <c r="E105" s="118"/>
      <c r="F105" s="118"/>
      <c r="G105" s="118"/>
    </row>
    <row r="106" spans="1:24">
      <c r="A106" s="8"/>
      <c r="B106" s="8"/>
      <c r="C106" s="8"/>
      <c r="D106" s="8"/>
      <c r="E106" s="118"/>
      <c r="F106" s="118"/>
      <c r="G106" s="118"/>
    </row>
    <row r="107" spans="1:24">
      <c r="A107" s="8"/>
      <c r="B107" s="8"/>
      <c r="C107" s="8"/>
      <c r="D107" s="8"/>
      <c r="E107" s="118"/>
      <c r="F107" s="118"/>
      <c r="G107" s="118"/>
    </row>
    <row r="108" spans="1:24">
      <c r="A108" s="8"/>
      <c r="B108" s="8"/>
      <c r="C108" s="8"/>
      <c r="D108" s="8"/>
      <c r="E108" s="118"/>
      <c r="F108" s="118"/>
      <c r="G108" s="118"/>
    </row>
    <row r="109" spans="1:24">
      <c r="E109" s="118"/>
      <c r="F109" s="118"/>
      <c r="G109" s="119"/>
    </row>
    <row r="110" spans="1:24">
      <c r="E110" s="118"/>
      <c r="F110" s="118"/>
      <c r="G110" s="119"/>
    </row>
    <row r="111" spans="1:24">
      <c r="E111" s="118"/>
      <c r="F111" s="118"/>
      <c r="G111" s="119"/>
    </row>
    <row r="112" spans="1:24">
      <c r="E112" s="118"/>
      <c r="F112" s="118"/>
      <c r="G112" s="119"/>
    </row>
  </sheetData>
  <mergeCells count="9">
    <mergeCell ref="CO5:CO8"/>
    <mergeCell ref="CA5:CA8"/>
    <mergeCell ref="BM5:BM8"/>
    <mergeCell ref="E5:E8"/>
    <mergeCell ref="G5:G8"/>
    <mergeCell ref="I5:I8"/>
    <mergeCell ref="W5:W8"/>
    <mergeCell ref="AK5:AK8"/>
    <mergeCell ref="AY5:AY8"/>
  </mergeCells>
  <pageMargins left="0.25" right="0.25" top="0.25" bottom="0.25" header="0.5" footer="0.5"/>
  <pageSetup paperSize="5" scale="52" fitToWidth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rgb="FF009900"/>
    <pageSetUpPr fitToPage="1"/>
  </sheetPr>
  <dimension ref="A1:CQ82"/>
  <sheetViews>
    <sheetView zoomScaleNormal="100" workbookViewId="0">
      <pane xSplit="4" ySplit="8" topLeftCell="CD9" activePane="bottomRight" state="frozen"/>
      <selection activeCell="BZ24" sqref="BZ24"/>
      <selection pane="topRight" activeCell="BZ24" sqref="BZ24"/>
      <selection pane="bottomLeft" activeCell="BZ24" sqref="BZ24"/>
      <selection pane="bottomRight" activeCell="E9" sqref="E9"/>
    </sheetView>
  </sheetViews>
  <sheetFormatPr defaultRowHeight="15"/>
  <cols>
    <col min="1" max="1" width="3.28515625" style="3" customWidth="1"/>
    <col min="2" max="3" width="2.7109375" style="3" customWidth="1"/>
    <col min="4" max="4" width="56.28515625" style="3" customWidth="1"/>
    <col min="5" max="5" width="12.140625" style="1" bestFit="1" customWidth="1"/>
    <col min="6" max="6" width="1.5703125" style="1" customWidth="1"/>
    <col min="7" max="7" width="12.140625" style="3" bestFit="1" customWidth="1"/>
    <col min="8" max="8" width="1.5703125" style="3" customWidth="1"/>
    <col min="9" max="9" width="12.140625" style="3" bestFit="1" customWidth="1"/>
    <col min="10" max="10" width="1.5703125" style="3" customWidth="1"/>
    <col min="11" max="11" width="13.5703125" style="3" bestFit="1" customWidth="1"/>
    <col min="12" max="12" width="1.5703125" style="3" customWidth="1"/>
    <col min="13" max="13" width="13.5703125" style="3" bestFit="1" customWidth="1"/>
    <col min="14" max="14" width="1.5703125" style="3" customWidth="1"/>
    <col min="15" max="15" width="12.140625" style="3" bestFit="1" customWidth="1"/>
    <col min="16" max="16" width="1.5703125" style="3" customWidth="1"/>
    <col min="17" max="17" width="13.5703125" style="3" bestFit="1" customWidth="1"/>
    <col min="18" max="18" width="1.5703125" style="3" customWidth="1"/>
    <col min="19" max="19" width="12.5703125" style="3" bestFit="1" customWidth="1"/>
    <col min="20" max="20" width="1.5703125" style="3" customWidth="1"/>
    <col min="21" max="21" width="13.5703125" style="3" bestFit="1" customWidth="1"/>
    <col min="22" max="22" width="1.5703125" style="3" customWidth="1"/>
    <col min="23" max="23" width="12.140625" style="3" bestFit="1" customWidth="1"/>
    <col min="24" max="24" width="1.5703125" style="3" customWidth="1"/>
    <col min="25" max="25" width="13.5703125" style="3" bestFit="1" customWidth="1"/>
    <col min="26" max="26" width="1.5703125" style="3" customWidth="1"/>
    <col min="27" max="27" width="13.5703125" style="3" bestFit="1" customWidth="1"/>
    <col min="28" max="28" width="1.5703125" style="3" customWidth="1"/>
    <col min="29" max="29" width="12.140625" style="3" bestFit="1" customWidth="1"/>
    <col min="30" max="30" width="1.5703125" style="3" customWidth="1"/>
    <col min="31" max="31" width="13.5703125" style="3" bestFit="1" customWidth="1"/>
    <col min="32" max="32" width="1.5703125" style="3" customWidth="1"/>
    <col min="33" max="33" width="12.5703125" style="3" bestFit="1" customWidth="1"/>
    <col min="34" max="34" width="1.5703125" style="3" customWidth="1"/>
    <col min="35" max="35" width="13.5703125" style="3" bestFit="1" customWidth="1"/>
    <col min="36" max="36" width="1.5703125" style="3" customWidth="1"/>
    <col min="37" max="37" width="12.140625" style="3" bestFit="1" customWidth="1"/>
    <col min="38" max="38" width="1.5703125" style="3" customWidth="1"/>
    <col min="39" max="39" width="13.5703125" style="3" bestFit="1" customWidth="1"/>
    <col min="40" max="40" width="1.5703125" style="3" customWidth="1"/>
    <col min="41" max="41" width="13.5703125" style="3" bestFit="1" customWidth="1"/>
    <col min="42" max="42" width="1.5703125" style="3" customWidth="1"/>
    <col min="43" max="43" width="12.140625" style="3" bestFit="1" customWidth="1"/>
    <col min="44" max="44" width="1.5703125" style="3" customWidth="1"/>
    <col min="45" max="45" width="13.5703125" style="3" bestFit="1" customWidth="1"/>
    <col min="46" max="46" width="1.5703125" style="3" customWidth="1"/>
    <col min="47" max="47" width="12.5703125" style="3" bestFit="1" customWidth="1"/>
    <col min="48" max="48" width="1.5703125" style="3" customWidth="1"/>
    <col min="49" max="49" width="13.5703125" style="3" bestFit="1" customWidth="1"/>
    <col min="50" max="50" width="1.5703125" style="3" customWidth="1"/>
    <col min="51" max="51" width="12.140625" style="3" bestFit="1" customWidth="1"/>
    <col min="52" max="52" width="1.5703125" style="3" customWidth="1"/>
    <col min="53" max="53" width="13.5703125" style="3" bestFit="1" customWidth="1"/>
    <col min="54" max="54" width="1.5703125" style="3" customWidth="1"/>
    <col min="55" max="55" width="13.5703125" style="3" bestFit="1" customWidth="1"/>
    <col min="56" max="56" width="1.5703125" style="3" customWidth="1"/>
    <col min="57" max="57" width="12.140625" style="3" bestFit="1" customWidth="1"/>
    <col min="58" max="58" width="1.5703125" style="3" customWidth="1"/>
    <col min="59" max="59" width="13.5703125" style="3" bestFit="1" customWidth="1"/>
    <col min="60" max="60" width="1.5703125" style="3" customWidth="1"/>
    <col min="61" max="61" width="12.5703125" style="3" bestFit="1" customWidth="1"/>
    <col min="62" max="62" width="1.5703125" style="3" customWidth="1"/>
    <col min="63" max="63" width="13.5703125" style="3" customWidth="1"/>
    <col min="64" max="64" width="1.5703125" style="3" customWidth="1"/>
    <col min="65" max="65" width="12.140625" style="3" bestFit="1" customWidth="1"/>
    <col min="66" max="66" width="1.5703125" style="3" customWidth="1"/>
    <col min="67" max="67" width="13.5703125" style="3" customWidth="1"/>
    <col min="68" max="68" width="1.7109375" style="3" customWidth="1"/>
    <col min="69" max="69" width="13.5703125" style="3" customWidth="1"/>
    <col min="70" max="70" width="1.7109375" style="3" customWidth="1"/>
    <col min="71" max="71" width="12.140625" style="3" bestFit="1" customWidth="1"/>
    <col min="72" max="72" width="1.7109375" style="3" customWidth="1"/>
    <col min="73" max="73" width="13.5703125" style="3" bestFit="1" customWidth="1"/>
    <col min="74" max="74" width="1.7109375" style="3" customWidth="1"/>
    <col min="75" max="75" width="12.5703125" style="3" bestFit="1" customWidth="1"/>
    <col min="76" max="76" width="1.7109375" style="3" customWidth="1"/>
    <col min="77" max="77" width="13.5703125" style="3" bestFit="1" customWidth="1"/>
    <col min="78" max="78" width="1.7109375" style="3" customWidth="1"/>
    <col min="79" max="79" width="12.140625" style="3" bestFit="1" customWidth="1"/>
    <col min="80" max="80" width="1.5703125" style="3" customWidth="1"/>
    <col min="81" max="81" width="13.5703125" style="3" customWidth="1"/>
    <col min="82" max="82" width="1.7109375" style="3" customWidth="1"/>
    <col min="83" max="83" width="13.5703125" style="3" customWidth="1"/>
    <col min="84" max="84" width="1.7109375" style="3" customWidth="1"/>
    <col min="85" max="85" width="12.140625" style="3" bestFit="1" customWidth="1"/>
    <col min="86" max="86" width="1.7109375" style="3" customWidth="1"/>
    <col min="87" max="87" width="13.5703125" style="3" bestFit="1" customWidth="1"/>
    <col min="88" max="88" width="1.7109375" style="3" customWidth="1"/>
    <col min="89" max="89" width="12.5703125" style="3" bestFit="1" customWidth="1"/>
    <col min="90" max="90" width="1.7109375" style="3" customWidth="1"/>
    <col min="91" max="91" width="13.5703125" style="3" bestFit="1" customWidth="1"/>
    <col min="92" max="92" width="1.7109375" style="3" customWidth="1"/>
    <col min="93" max="93" width="12.140625" style="3" bestFit="1" customWidth="1"/>
    <col min="94" max="94" width="1.5703125" style="3" customWidth="1"/>
    <col min="95" max="95" width="13.5703125" style="3" customWidth="1"/>
    <col min="96" max="16384" width="9.140625" style="3"/>
  </cols>
  <sheetData>
    <row r="1" spans="1:95">
      <c r="A1" s="54" t="s">
        <v>0</v>
      </c>
      <c r="B1" s="54"/>
      <c r="C1" s="54"/>
      <c r="D1" s="54"/>
      <c r="E1" s="76"/>
      <c r="F1" s="76"/>
      <c r="G1" s="76"/>
      <c r="H1" s="76"/>
      <c r="Y1" s="54"/>
      <c r="AX1" s="3" t="s">
        <v>107</v>
      </c>
    </row>
    <row r="2" spans="1:95">
      <c r="A2" s="54" t="s">
        <v>1</v>
      </c>
      <c r="B2" s="54"/>
      <c r="C2" s="54"/>
      <c r="D2" s="54"/>
      <c r="E2" s="76"/>
      <c r="F2" s="76"/>
      <c r="G2" s="76"/>
      <c r="H2" s="76"/>
      <c r="Y2" s="54"/>
    </row>
    <row r="3" spans="1:95" ht="18.75" customHeight="1">
      <c r="A3" s="76" t="s">
        <v>2</v>
      </c>
      <c r="B3" s="76"/>
      <c r="C3" s="76"/>
      <c r="D3" s="76"/>
      <c r="E3" s="76"/>
      <c r="F3" s="76"/>
      <c r="G3" s="76"/>
      <c r="H3" s="76"/>
      <c r="Y3" s="76"/>
      <c r="AO3" s="109"/>
      <c r="AP3" s="109"/>
      <c r="AQ3" s="109"/>
      <c r="AR3" s="109"/>
      <c r="BC3" s="109"/>
      <c r="BD3" s="109"/>
      <c r="BE3" s="111"/>
      <c r="BF3" s="111"/>
      <c r="BG3" s="51"/>
      <c r="BH3" s="51"/>
      <c r="BI3" s="111"/>
      <c r="BJ3" s="51"/>
      <c r="BK3" s="51"/>
      <c r="BL3" s="51"/>
      <c r="BM3" s="111"/>
      <c r="BQ3" s="109"/>
      <c r="BR3" s="109"/>
      <c r="BS3" s="109"/>
      <c r="BU3" s="109"/>
      <c r="BV3" s="109"/>
      <c r="BW3" s="109"/>
      <c r="BY3" s="109"/>
      <c r="BZ3" s="109"/>
      <c r="CA3" s="109"/>
      <c r="CE3" s="109"/>
      <c r="CF3" s="109"/>
      <c r="CG3" s="109"/>
      <c r="CI3" s="109"/>
      <c r="CJ3" s="109"/>
      <c r="CK3" s="109"/>
      <c r="CM3" s="109"/>
      <c r="CN3" s="109"/>
      <c r="CO3" s="109"/>
    </row>
    <row r="4" spans="1:95">
      <c r="A4" s="76"/>
      <c r="B4" s="76"/>
      <c r="C4" s="76"/>
      <c r="D4" s="76"/>
      <c r="E4" s="76"/>
      <c r="F4" s="76"/>
      <c r="G4" s="76"/>
      <c r="H4" s="76"/>
    </row>
    <row r="5" spans="1:95" s="55" customFormat="1" ht="13.5" customHeight="1">
      <c r="A5" s="54"/>
      <c r="B5" s="54"/>
      <c r="C5" s="54"/>
      <c r="D5" s="54"/>
      <c r="E5" s="389" t="s">
        <v>55</v>
      </c>
      <c r="F5" s="134"/>
      <c r="G5" s="389" t="s">
        <v>56</v>
      </c>
      <c r="I5" s="389" t="s">
        <v>57</v>
      </c>
      <c r="J5" s="135"/>
      <c r="K5" s="330" t="s">
        <v>35</v>
      </c>
      <c r="L5" s="135"/>
      <c r="M5" s="330" t="s">
        <v>35</v>
      </c>
      <c r="N5" s="136"/>
      <c r="O5" s="352" t="s">
        <v>37</v>
      </c>
      <c r="P5" s="137"/>
      <c r="Q5" s="330" t="s">
        <v>35</v>
      </c>
      <c r="R5" s="136"/>
      <c r="S5" s="330" t="s">
        <v>39</v>
      </c>
      <c r="T5" s="135"/>
      <c r="U5" s="330" t="s">
        <v>35</v>
      </c>
      <c r="V5" s="136"/>
      <c r="W5" s="389" t="s">
        <v>58</v>
      </c>
      <c r="X5" s="135"/>
      <c r="Y5" s="330" t="s">
        <v>35</v>
      </c>
      <c r="Z5" s="135"/>
      <c r="AA5" s="330" t="s">
        <v>35</v>
      </c>
      <c r="AB5" s="136"/>
      <c r="AC5" s="330" t="s">
        <v>37</v>
      </c>
      <c r="AD5" s="135"/>
      <c r="AE5" s="330" t="s">
        <v>35</v>
      </c>
      <c r="AF5" s="136"/>
      <c r="AG5" s="330" t="s">
        <v>39</v>
      </c>
      <c r="AI5" s="330" t="s">
        <v>35</v>
      </c>
      <c r="AJ5" s="136"/>
      <c r="AK5" s="389" t="s">
        <v>60</v>
      </c>
      <c r="AM5" s="330" t="s">
        <v>35</v>
      </c>
      <c r="AO5" s="330" t="s">
        <v>35</v>
      </c>
      <c r="AP5" s="136"/>
      <c r="AQ5" s="330" t="s">
        <v>37</v>
      </c>
      <c r="AR5" s="135"/>
      <c r="AS5" s="330" t="s">
        <v>35</v>
      </c>
      <c r="AT5" s="136"/>
      <c r="AU5" s="330" t="s">
        <v>39</v>
      </c>
      <c r="AW5" s="330" t="s">
        <v>35</v>
      </c>
      <c r="AX5" s="136"/>
      <c r="AY5" s="389" t="s">
        <v>81</v>
      </c>
      <c r="BA5" s="330" t="s">
        <v>35</v>
      </c>
      <c r="BB5" s="371"/>
      <c r="BC5" s="330" t="s">
        <v>35</v>
      </c>
      <c r="BD5" s="136"/>
      <c r="BE5" s="330" t="s">
        <v>37</v>
      </c>
      <c r="BF5" s="135"/>
      <c r="BG5" s="330" t="s">
        <v>35</v>
      </c>
      <c r="BH5" s="136"/>
      <c r="BI5" s="330" t="s">
        <v>39</v>
      </c>
      <c r="BK5" s="330" t="s">
        <v>35</v>
      </c>
      <c r="BL5" s="136"/>
      <c r="BM5" s="389" t="s">
        <v>83</v>
      </c>
      <c r="BO5" s="330" t="s">
        <v>35</v>
      </c>
      <c r="BQ5" s="330" t="s">
        <v>35</v>
      </c>
      <c r="BR5" s="136"/>
      <c r="BS5" s="330" t="s">
        <v>37</v>
      </c>
      <c r="BU5" s="330" t="s">
        <v>35</v>
      </c>
      <c r="BV5" s="136"/>
      <c r="BW5" s="330" t="s">
        <v>39</v>
      </c>
      <c r="BY5" s="330" t="s">
        <v>35</v>
      </c>
      <c r="BZ5" s="136"/>
      <c r="CA5" s="389" t="s">
        <v>113</v>
      </c>
      <c r="CC5" s="330" t="s">
        <v>35</v>
      </c>
      <c r="CE5" s="330" t="s">
        <v>35</v>
      </c>
      <c r="CF5" s="136"/>
      <c r="CG5" s="330" t="s">
        <v>37</v>
      </c>
      <c r="CI5" s="330" t="s">
        <v>35</v>
      </c>
      <c r="CJ5" s="136"/>
      <c r="CK5" s="330" t="s">
        <v>39</v>
      </c>
      <c r="CM5" s="330" t="s">
        <v>35</v>
      </c>
      <c r="CN5" s="136"/>
      <c r="CO5" s="389" t="s">
        <v>114</v>
      </c>
      <c r="CQ5" s="330" t="s">
        <v>35</v>
      </c>
    </row>
    <row r="6" spans="1:95" s="55" customFormat="1">
      <c r="A6" s="134"/>
      <c r="B6" s="134"/>
      <c r="C6" s="134"/>
      <c r="D6" s="134"/>
      <c r="E6" s="392"/>
      <c r="F6" s="134"/>
      <c r="G6" s="390"/>
      <c r="I6" s="390"/>
      <c r="J6" s="135"/>
      <c r="K6" s="331" t="s">
        <v>34</v>
      </c>
      <c r="L6" s="135"/>
      <c r="M6" s="331" t="s">
        <v>34</v>
      </c>
      <c r="N6" s="135"/>
      <c r="O6" s="353" t="s">
        <v>34</v>
      </c>
      <c r="P6" s="137"/>
      <c r="Q6" s="331" t="s">
        <v>34</v>
      </c>
      <c r="R6" s="135"/>
      <c r="S6" s="331" t="s">
        <v>34</v>
      </c>
      <c r="T6" s="135"/>
      <c r="U6" s="331" t="s">
        <v>34</v>
      </c>
      <c r="V6" s="135"/>
      <c r="W6" s="390"/>
      <c r="X6" s="135"/>
      <c r="Y6" s="331" t="s">
        <v>34</v>
      </c>
      <c r="Z6" s="135"/>
      <c r="AA6" s="331" t="s">
        <v>34</v>
      </c>
      <c r="AB6" s="135"/>
      <c r="AC6" s="331" t="s">
        <v>34</v>
      </c>
      <c r="AD6" s="135"/>
      <c r="AE6" s="331" t="s">
        <v>34</v>
      </c>
      <c r="AF6" s="135"/>
      <c r="AG6" s="331" t="s">
        <v>34</v>
      </c>
      <c r="AI6" s="331" t="s">
        <v>34</v>
      </c>
      <c r="AJ6" s="135"/>
      <c r="AK6" s="390"/>
      <c r="AM6" s="331" t="s">
        <v>34</v>
      </c>
      <c r="AO6" s="331" t="s">
        <v>34</v>
      </c>
      <c r="AP6" s="135"/>
      <c r="AQ6" s="331" t="s">
        <v>34</v>
      </c>
      <c r="AR6" s="135"/>
      <c r="AS6" s="331" t="s">
        <v>34</v>
      </c>
      <c r="AT6" s="135"/>
      <c r="AU6" s="331" t="s">
        <v>34</v>
      </c>
      <c r="AW6" s="331" t="s">
        <v>34</v>
      </c>
      <c r="AX6" s="135"/>
      <c r="AY6" s="390"/>
      <c r="BA6" s="331" t="s">
        <v>34</v>
      </c>
      <c r="BB6" s="371"/>
      <c r="BC6" s="331" t="s">
        <v>34</v>
      </c>
      <c r="BD6" s="135"/>
      <c r="BE6" s="331" t="s">
        <v>34</v>
      </c>
      <c r="BF6" s="135"/>
      <c r="BG6" s="331" t="s">
        <v>34</v>
      </c>
      <c r="BH6" s="135"/>
      <c r="BI6" s="331" t="s">
        <v>34</v>
      </c>
      <c r="BK6" s="331" t="s">
        <v>34</v>
      </c>
      <c r="BL6" s="135"/>
      <c r="BM6" s="390"/>
      <c r="BO6" s="331" t="s">
        <v>34</v>
      </c>
      <c r="BQ6" s="331" t="s">
        <v>34</v>
      </c>
      <c r="BR6" s="135"/>
      <c r="BS6" s="331" t="s">
        <v>34</v>
      </c>
      <c r="BU6" s="331" t="s">
        <v>34</v>
      </c>
      <c r="BV6" s="135"/>
      <c r="BW6" s="331" t="s">
        <v>34</v>
      </c>
      <c r="BY6" s="331" t="s">
        <v>34</v>
      </c>
      <c r="BZ6" s="135"/>
      <c r="CA6" s="390"/>
      <c r="CC6" s="331" t="s">
        <v>34</v>
      </c>
      <c r="CE6" s="331" t="s">
        <v>34</v>
      </c>
      <c r="CF6" s="135"/>
      <c r="CG6" s="331" t="s">
        <v>34</v>
      </c>
      <c r="CI6" s="331" t="s">
        <v>34</v>
      </c>
      <c r="CJ6" s="135"/>
      <c r="CK6" s="331" t="s">
        <v>34</v>
      </c>
      <c r="CM6" s="331" t="s">
        <v>34</v>
      </c>
      <c r="CN6" s="135"/>
      <c r="CO6" s="390"/>
      <c r="CQ6" s="331" t="s">
        <v>34</v>
      </c>
    </row>
    <row r="7" spans="1:95" s="55" customFormat="1">
      <c r="A7" s="138"/>
      <c r="B7" s="77"/>
      <c r="C7" s="77"/>
      <c r="D7" s="77"/>
      <c r="E7" s="390"/>
      <c r="F7" s="135"/>
      <c r="G7" s="390"/>
      <c r="H7" s="135"/>
      <c r="I7" s="390"/>
      <c r="J7" s="135"/>
      <c r="K7" s="331" t="s">
        <v>36</v>
      </c>
      <c r="L7" s="135"/>
      <c r="M7" s="331" t="s">
        <v>38</v>
      </c>
      <c r="N7" s="135"/>
      <c r="O7" s="331" t="s">
        <v>38</v>
      </c>
      <c r="P7" s="135"/>
      <c r="Q7" s="331" t="s">
        <v>54</v>
      </c>
      <c r="R7" s="135"/>
      <c r="S7" s="331" t="s">
        <v>54</v>
      </c>
      <c r="T7" s="135"/>
      <c r="U7" s="331" t="s">
        <v>44</v>
      </c>
      <c r="V7" s="135"/>
      <c r="W7" s="390"/>
      <c r="X7" s="135"/>
      <c r="Y7" s="331" t="s">
        <v>36</v>
      </c>
      <c r="Z7" s="135"/>
      <c r="AA7" s="331" t="s">
        <v>38</v>
      </c>
      <c r="AB7" s="135"/>
      <c r="AC7" s="331" t="s">
        <v>38</v>
      </c>
      <c r="AD7" s="135"/>
      <c r="AE7" s="331" t="s">
        <v>54</v>
      </c>
      <c r="AF7" s="135"/>
      <c r="AG7" s="331" t="s">
        <v>54</v>
      </c>
      <c r="AI7" s="331" t="s">
        <v>59</v>
      </c>
      <c r="AJ7" s="135"/>
      <c r="AK7" s="390"/>
      <c r="AM7" s="331" t="s">
        <v>36</v>
      </c>
      <c r="AO7" s="331" t="s">
        <v>38</v>
      </c>
      <c r="AP7" s="135"/>
      <c r="AQ7" s="331" t="s">
        <v>38</v>
      </c>
      <c r="AR7" s="135"/>
      <c r="AS7" s="331" t="s">
        <v>54</v>
      </c>
      <c r="AT7" s="135"/>
      <c r="AU7" s="331" t="s">
        <v>54</v>
      </c>
      <c r="AW7" s="331" t="s">
        <v>59</v>
      </c>
      <c r="AX7" s="135"/>
      <c r="AY7" s="390"/>
      <c r="BA7" s="331" t="s">
        <v>36</v>
      </c>
      <c r="BB7" s="371"/>
      <c r="BC7" s="331" t="s">
        <v>38</v>
      </c>
      <c r="BD7" s="135"/>
      <c r="BE7" s="331" t="s">
        <v>38</v>
      </c>
      <c r="BF7" s="135"/>
      <c r="BG7" s="331" t="s">
        <v>54</v>
      </c>
      <c r="BH7" s="135"/>
      <c r="BI7" s="331" t="s">
        <v>54</v>
      </c>
      <c r="BK7" s="331" t="s">
        <v>59</v>
      </c>
      <c r="BL7" s="135"/>
      <c r="BM7" s="390"/>
      <c r="BO7" s="331" t="s">
        <v>36</v>
      </c>
      <c r="BQ7" s="331" t="s">
        <v>38</v>
      </c>
      <c r="BR7" s="135"/>
      <c r="BS7" s="331" t="s">
        <v>38</v>
      </c>
      <c r="BU7" s="331" t="s">
        <v>54</v>
      </c>
      <c r="BV7" s="135"/>
      <c r="BW7" s="331" t="s">
        <v>54</v>
      </c>
      <c r="BY7" s="331" t="s">
        <v>59</v>
      </c>
      <c r="BZ7" s="135"/>
      <c r="CA7" s="390"/>
      <c r="CC7" s="331" t="s">
        <v>36</v>
      </c>
      <c r="CE7" s="331" t="s">
        <v>38</v>
      </c>
      <c r="CF7" s="135"/>
      <c r="CG7" s="331" t="s">
        <v>38</v>
      </c>
      <c r="CI7" s="331" t="s">
        <v>54</v>
      </c>
      <c r="CJ7" s="135"/>
      <c r="CK7" s="331" t="s">
        <v>54</v>
      </c>
      <c r="CM7" s="331" t="s">
        <v>59</v>
      </c>
      <c r="CN7" s="135"/>
      <c r="CO7" s="390"/>
      <c r="CQ7" s="331" t="s">
        <v>36</v>
      </c>
    </row>
    <row r="8" spans="1:95" s="55" customFormat="1">
      <c r="A8" s="77"/>
      <c r="B8" s="77"/>
      <c r="C8" s="77"/>
      <c r="D8" s="77"/>
      <c r="E8" s="391"/>
      <c r="F8" s="135"/>
      <c r="G8" s="391"/>
      <c r="H8" s="135"/>
      <c r="I8" s="391"/>
      <c r="J8" s="135"/>
      <c r="K8" s="332">
        <v>2010</v>
      </c>
      <c r="L8" s="135"/>
      <c r="M8" s="332">
        <v>2010</v>
      </c>
      <c r="N8" s="135"/>
      <c r="O8" s="332">
        <v>2010</v>
      </c>
      <c r="P8" s="135"/>
      <c r="Q8" s="332">
        <v>2010</v>
      </c>
      <c r="R8" s="135"/>
      <c r="S8" s="332">
        <v>2010</v>
      </c>
      <c r="T8" s="135"/>
      <c r="U8" s="332">
        <v>2010</v>
      </c>
      <c r="V8" s="135"/>
      <c r="W8" s="391"/>
      <c r="X8" s="135"/>
      <c r="Y8" s="332">
        <v>2011</v>
      </c>
      <c r="Z8" s="135"/>
      <c r="AA8" s="332">
        <v>2011</v>
      </c>
      <c r="AB8" s="135"/>
      <c r="AC8" s="332">
        <v>2011</v>
      </c>
      <c r="AD8" s="135"/>
      <c r="AE8" s="332">
        <v>2011</v>
      </c>
      <c r="AF8" s="135"/>
      <c r="AG8" s="332">
        <v>2011</v>
      </c>
      <c r="AI8" s="332">
        <v>2011</v>
      </c>
      <c r="AJ8" s="135"/>
      <c r="AK8" s="391"/>
      <c r="AM8" s="332">
        <v>2012</v>
      </c>
      <c r="AO8" s="332">
        <v>2012</v>
      </c>
      <c r="AP8" s="135"/>
      <c r="AQ8" s="332">
        <v>2012</v>
      </c>
      <c r="AR8" s="135"/>
      <c r="AS8" s="332">
        <v>2012</v>
      </c>
      <c r="AT8" s="135"/>
      <c r="AU8" s="332">
        <v>2012</v>
      </c>
      <c r="AW8" s="332">
        <v>2012</v>
      </c>
      <c r="AX8" s="135"/>
      <c r="AY8" s="391"/>
      <c r="BA8" s="332">
        <v>2013</v>
      </c>
      <c r="BB8" s="371"/>
      <c r="BC8" s="332">
        <v>2013</v>
      </c>
      <c r="BD8" s="135"/>
      <c r="BE8" s="332">
        <v>2013</v>
      </c>
      <c r="BF8" s="135"/>
      <c r="BG8" s="332">
        <v>2013</v>
      </c>
      <c r="BH8" s="135"/>
      <c r="BI8" s="332">
        <v>2013</v>
      </c>
      <c r="BK8" s="332">
        <v>2013</v>
      </c>
      <c r="BL8" s="135"/>
      <c r="BM8" s="391"/>
      <c r="BO8" s="332">
        <v>2014</v>
      </c>
      <c r="BQ8" s="332">
        <v>2014</v>
      </c>
      <c r="BR8" s="135"/>
      <c r="BS8" s="332">
        <v>2014</v>
      </c>
      <c r="BU8" s="332">
        <v>2014</v>
      </c>
      <c r="BV8" s="135"/>
      <c r="BW8" s="332">
        <v>2014</v>
      </c>
      <c r="BY8" s="332">
        <v>2014</v>
      </c>
      <c r="BZ8" s="135"/>
      <c r="CA8" s="391"/>
      <c r="CC8" s="332">
        <v>2015</v>
      </c>
      <c r="CE8" s="332">
        <v>2015</v>
      </c>
      <c r="CF8" s="135"/>
      <c r="CG8" s="332">
        <v>2015</v>
      </c>
      <c r="CI8" s="332">
        <v>2015</v>
      </c>
      <c r="CJ8" s="135"/>
      <c r="CK8" s="332">
        <v>2015</v>
      </c>
      <c r="CM8" s="332">
        <v>2015</v>
      </c>
      <c r="CN8" s="135"/>
      <c r="CO8" s="391"/>
      <c r="CQ8" s="332">
        <v>2016</v>
      </c>
    </row>
    <row r="9" spans="1:95" ht="15.75" customHeight="1">
      <c r="A9" s="77" t="s">
        <v>40</v>
      </c>
      <c r="B9" s="78"/>
      <c r="C9" s="78"/>
      <c r="D9" s="78"/>
      <c r="E9" s="317"/>
      <c r="F9" s="79"/>
      <c r="G9" s="317"/>
      <c r="H9" s="79"/>
      <c r="I9" s="317"/>
      <c r="J9" s="79"/>
      <c r="K9" s="159"/>
      <c r="L9" s="60"/>
      <c r="M9" s="180"/>
      <c r="N9" s="60"/>
      <c r="O9" s="181"/>
      <c r="P9" s="60"/>
      <c r="Q9" s="180"/>
      <c r="R9" s="60"/>
      <c r="S9" s="181"/>
      <c r="T9" s="60"/>
      <c r="U9" s="180"/>
      <c r="V9" s="60"/>
      <c r="W9" s="181"/>
      <c r="X9" s="60"/>
      <c r="Y9" s="159"/>
      <c r="Z9" s="60"/>
      <c r="AA9" s="180"/>
      <c r="AB9" s="60"/>
      <c r="AC9" s="181"/>
      <c r="AD9" s="60"/>
      <c r="AE9" s="180"/>
      <c r="AF9" s="60"/>
      <c r="AG9" s="181"/>
      <c r="AI9" s="180"/>
      <c r="AJ9" s="60"/>
      <c r="AK9" s="181"/>
      <c r="AM9" s="159"/>
      <c r="AO9" s="180"/>
      <c r="AP9" s="60"/>
      <c r="AQ9" s="181"/>
      <c r="AR9" s="60"/>
      <c r="AS9" s="180"/>
      <c r="AT9" s="60"/>
      <c r="AU9" s="181"/>
      <c r="AW9" s="180"/>
      <c r="AX9" s="60"/>
      <c r="AY9" s="181"/>
      <c r="BA9" s="159"/>
      <c r="BB9" s="372"/>
      <c r="BC9" s="180"/>
      <c r="BD9" s="60"/>
      <c r="BE9" s="181"/>
      <c r="BF9" s="60"/>
      <c r="BG9" s="180"/>
      <c r="BH9" s="60"/>
      <c r="BI9" s="181"/>
      <c r="BK9" s="180"/>
      <c r="BL9" s="60"/>
      <c r="BM9" s="181"/>
      <c r="BO9" s="159"/>
      <c r="BQ9" s="180"/>
      <c r="BR9" s="60"/>
      <c r="BS9" s="181"/>
      <c r="BU9" s="180"/>
      <c r="BV9" s="60"/>
      <c r="BW9" s="181"/>
      <c r="BY9" s="180"/>
      <c r="BZ9" s="60"/>
      <c r="CA9" s="181"/>
      <c r="CC9" s="159"/>
      <c r="CE9" s="180"/>
      <c r="CF9" s="60"/>
      <c r="CG9" s="181"/>
      <c r="CI9" s="180"/>
      <c r="CJ9" s="60"/>
      <c r="CK9" s="181"/>
      <c r="CM9" s="180"/>
      <c r="CN9" s="60"/>
      <c r="CO9" s="181"/>
      <c r="CQ9" s="159"/>
    </row>
    <row r="10" spans="1:95" s="61" customFormat="1" ht="15.75" customHeight="1">
      <c r="A10" s="80"/>
      <c r="B10" s="81" t="s">
        <v>3</v>
      </c>
      <c r="C10" s="82"/>
      <c r="D10" s="82"/>
      <c r="E10" s="318">
        <v>3672724</v>
      </c>
      <c r="F10" s="83"/>
      <c r="G10" s="318">
        <v>3939695</v>
      </c>
      <c r="H10" s="83"/>
      <c r="I10" s="318">
        <v>3927128</v>
      </c>
      <c r="J10" s="83"/>
      <c r="K10" s="333">
        <v>965008</v>
      </c>
      <c r="L10" s="84"/>
      <c r="M10" s="335">
        <f>O10-K10</f>
        <v>972576</v>
      </c>
      <c r="N10" s="85"/>
      <c r="O10" s="336">
        <v>1937584</v>
      </c>
      <c r="Q10" s="335">
        <f>S10-O10</f>
        <v>983503</v>
      </c>
      <c r="R10" s="85"/>
      <c r="S10" s="336">
        <v>2921087</v>
      </c>
      <c r="U10" s="335">
        <f>W10-S10</f>
        <v>991914</v>
      </c>
      <c r="V10" s="85"/>
      <c r="W10" s="336">
        <v>3913001</v>
      </c>
      <c r="Y10" s="333">
        <v>985113</v>
      </c>
      <c r="Z10" s="84"/>
      <c r="AA10" s="335">
        <f>AC10-Y10</f>
        <v>1002030</v>
      </c>
      <c r="AB10" s="84"/>
      <c r="AC10" s="354">
        <v>1987143</v>
      </c>
      <c r="AD10" s="84"/>
      <c r="AE10" s="335">
        <f>AG10-AC10</f>
        <v>1036609</v>
      </c>
      <c r="AF10" s="84"/>
      <c r="AG10" s="354">
        <v>3023752</v>
      </c>
      <c r="AI10" s="335">
        <f>AK10-AG10</f>
        <v>1030045</v>
      </c>
      <c r="AJ10" s="84"/>
      <c r="AK10" s="354">
        <v>4053797</v>
      </c>
      <c r="AM10" s="333">
        <v>1023820</v>
      </c>
      <c r="AO10" s="335">
        <f>AQ10-AM10</f>
        <v>1029742</v>
      </c>
      <c r="AP10" s="84"/>
      <c r="AQ10" s="354">
        <v>2053562</v>
      </c>
      <c r="AR10" s="84"/>
      <c r="AS10" s="335">
        <f>AU10-AQ10</f>
        <v>1036370</v>
      </c>
      <c r="AT10" s="84"/>
      <c r="AU10" s="354">
        <v>3089932</v>
      </c>
      <c r="AW10" s="335">
        <f>AY10-AU10</f>
        <v>1008924</v>
      </c>
      <c r="AX10" s="84"/>
      <c r="AY10" s="354">
        <v>4098856</v>
      </c>
      <c r="BA10" s="365">
        <v>996349</v>
      </c>
      <c r="BB10" s="373"/>
      <c r="BC10" s="335">
        <f>BE10-BA10</f>
        <v>910966</v>
      </c>
      <c r="BD10" s="85"/>
      <c r="BE10" s="356">
        <v>1907315</v>
      </c>
      <c r="BF10" s="85"/>
      <c r="BG10" s="335">
        <f>BI10-BE10</f>
        <v>862330</v>
      </c>
      <c r="BH10" s="85"/>
      <c r="BI10" s="356">
        <v>2769645</v>
      </c>
      <c r="BK10" s="335">
        <f>BM10-BI10</f>
        <v>825128</v>
      </c>
      <c r="BL10" s="85"/>
      <c r="BM10" s="356">
        <v>3594773</v>
      </c>
      <c r="BO10" s="365">
        <v>853613</v>
      </c>
      <c r="BQ10" s="335">
        <f>BS10-BO10</f>
        <v>843473</v>
      </c>
      <c r="BR10" s="85"/>
      <c r="BS10" s="356">
        <v>1697086</v>
      </c>
      <c r="BU10" s="335">
        <f>BW10-BS10</f>
        <v>851063</v>
      </c>
      <c r="BV10" s="85"/>
      <c r="BW10" s="356">
        <v>2548149</v>
      </c>
      <c r="BY10" s="335">
        <f>CA10-BW10</f>
        <v>849788</v>
      </c>
      <c r="BZ10" s="85"/>
      <c r="CA10" s="356">
        <v>3397937</v>
      </c>
      <c r="CC10" s="365">
        <v>828211</v>
      </c>
      <c r="CE10" s="335">
        <f>CG10-CC10</f>
        <v>824373</v>
      </c>
      <c r="CF10" s="85"/>
      <c r="CG10" s="356">
        <v>1652584</v>
      </c>
      <c r="CI10" s="335">
        <f>CK10-CG10</f>
        <v>895960</v>
      </c>
      <c r="CJ10" s="85"/>
      <c r="CK10" s="356">
        <v>2548544</v>
      </c>
      <c r="CM10" s="335">
        <f>CO10-CK10</f>
        <v>801887</v>
      </c>
      <c r="CN10" s="85"/>
      <c r="CO10" s="356">
        <v>3350431</v>
      </c>
      <c r="CQ10" s="365">
        <v>759570</v>
      </c>
    </row>
    <row r="11" spans="1:95" ht="15.75" customHeight="1">
      <c r="A11" s="1"/>
      <c r="B11" s="81" t="s">
        <v>4</v>
      </c>
      <c r="C11" s="81"/>
      <c r="D11" s="81"/>
      <c r="E11" s="319">
        <v>267027</v>
      </c>
      <c r="F11" s="86"/>
      <c r="G11" s="319">
        <v>302859</v>
      </c>
      <c r="H11" s="86"/>
      <c r="I11" s="319">
        <v>286752</v>
      </c>
      <c r="J11" s="86"/>
      <c r="K11" s="334">
        <v>58849</v>
      </c>
      <c r="L11" s="87"/>
      <c r="M11" s="182">
        <f>O11-K11</f>
        <v>57317</v>
      </c>
      <c r="N11" s="64"/>
      <c r="O11" s="181">
        <v>116166</v>
      </c>
      <c r="P11" s="60"/>
      <c r="Q11" s="182">
        <f>S11-O11</f>
        <v>77278</v>
      </c>
      <c r="R11" s="64"/>
      <c r="S11" s="181">
        <v>193444</v>
      </c>
      <c r="T11" s="60"/>
      <c r="U11" s="182">
        <f>W11-S11</f>
        <v>71236</v>
      </c>
      <c r="V11" s="64"/>
      <c r="W11" s="181">
        <v>264680</v>
      </c>
      <c r="X11" s="60"/>
      <c r="Y11" s="334">
        <v>71979</v>
      </c>
      <c r="Z11" s="87"/>
      <c r="AA11" s="182">
        <f>AC11-Y11</f>
        <v>74152</v>
      </c>
      <c r="AB11" s="87"/>
      <c r="AC11" s="355">
        <v>146131</v>
      </c>
      <c r="AD11" s="87"/>
      <c r="AE11" s="182">
        <f>AG11-AC11</f>
        <v>73830</v>
      </c>
      <c r="AF11" s="87"/>
      <c r="AG11" s="355">
        <v>219961</v>
      </c>
      <c r="AI11" s="182">
        <f>AK11-AG11</f>
        <v>69588</v>
      </c>
      <c r="AJ11" s="87"/>
      <c r="AK11" s="355">
        <v>289549</v>
      </c>
      <c r="AM11" s="334">
        <v>68301</v>
      </c>
      <c r="AO11" s="182">
        <f>AQ11-AM11</f>
        <v>74658</v>
      </c>
      <c r="AP11" s="87"/>
      <c r="AQ11" s="355">
        <v>142959</v>
      </c>
      <c r="AR11" s="87"/>
      <c r="AS11" s="182">
        <f>AU11-AQ11</f>
        <v>103987</v>
      </c>
      <c r="AT11" s="87"/>
      <c r="AU11" s="355">
        <v>246946</v>
      </c>
      <c r="AW11" s="182">
        <f>AY11-AU11</f>
        <v>106282</v>
      </c>
      <c r="AX11" s="87"/>
      <c r="AY11" s="355">
        <v>353228</v>
      </c>
      <c r="BA11" s="167">
        <v>85397</v>
      </c>
      <c r="BB11" s="372"/>
      <c r="BC11" s="182">
        <f>BE11-BA11</f>
        <v>84164</v>
      </c>
      <c r="BD11" s="64"/>
      <c r="BE11" s="337">
        <v>169561</v>
      </c>
      <c r="BF11" s="64"/>
      <c r="BG11" s="182">
        <f>BI11-BE11</f>
        <v>76906</v>
      </c>
      <c r="BH11" s="64"/>
      <c r="BI11" s="337">
        <v>246467</v>
      </c>
      <c r="BK11" s="182">
        <f>BM11-BI11</f>
        <v>77596</v>
      </c>
      <c r="BL11" s="64"/>
      <c r="BM11" s="337">
        <v>324063</v>
      </c>
      <c r="BO11" s="167">
        <v>72198</v>
      </c>
      <c r="BQ11" s="182">
        <f>BS11-BO11</f>
        <v>114300</v>
      </c>
      <c r="BR11" s="64"/>
      <c r="BS11" s="337">
        <v>186498</v>
      </c>
      <c r="BU11" s="182">
        <f>BW11-BS11</f>
        <v>149356</v>
      </c>
      <c r="BV11" s="64"/>
      <c r="BW11" s="337">
        <v>335854</v>
      </c>
      <c r="BY11" s="182">
        <f>CA11-BW11</f>
        <v>158956</v>
      </c>
      <c r="BZ11" s="64"/>
      <c r="CA11" s="337">
        <v>494810</v>
      </c>
      <c r="CC11" s="167">
        <v>137034</v>
      </c>
      <c r="CE11" s="182">
        <f>CG11-CC11</f>
        <v>151294</v>
      </c>
      <c r="CF11" s="64"/>
      <c r="CG11" s="337">
        <v>288328</v>
      </c>
      <c r="CI11" s="182">
        <f>CK11-CG11</f>
        <v>172946</v>
      </c>
      <c r="CJ11" s="64"/>
      <c r="CK11" s="337">
        <v>461274</v>
      </c>
      <c r="CM11" s="182">
        <f>CO11-CK11</f>
        <v>185148</v>
      </c>
      <c r="CN11" s="64"/>
      <c r="CO11" s="337">
        <v>646422</v>
      </c>
      <c r="CQ11" s="167">
        <v>198796</v>
      </c>
    </row>
    <row r="12" spans="1:95" s="124" customFormat="1" ht="15.75" customHeight="1">
      <c r="A12" s="88"/>
      <c r="B12" s="89"/>
      <c r="C12" s="55" t="s">
        <v>103</v>
      </c>
      <c r="D12" s="89"/>
      <c r="E12" s="320">
        <f>E10+E11</f>
        <v>3939751</v>
      </c>
      <c r="F12" s="86"/>
      <c r="G12" s="320">
        <f>G10+G11</f>
        <v>4242554</v>
      </c>
      <c r="H12" s="86"/>
      <c r="I12" s="320">
        <f>I10+I11</f>
        <v>4213880</v>
      </c>
      <c r="J12" s="86"/>
      <c r="K12" s="320">
        <f>K10+K11</f>
        <v>1023857</v>
      </c>
      <c r="L12" s="60"/>
      <c r="M12" s="213">
        <f>M10+M11</f>
        <v>1029893</v>
      </c>
      <c r="N12" s="60"/>
      <c r="O12" s="214">
        <f>O10+O11</f>
        <v>2053750</v>
      </c>
      <c r="P12" s="60"/>
      <c r="Q12" s="213">
        <f>Q10+Q11</f>
        <v>1060781</v>
      </c>
      <c r="R12" s="60"/>
      <c r="S12" s="214">
        <f>S10+S11</f>
        <v>3114531</v>
      </c>
      <c r="T12" s="60"/>
      <c r="U12" s="213">
        <f>U10+U11</f>
        <v>1063150</v>
      </c>
      <c r="V12" s="60"/>
      <c r="W12" s="339">
        <f>W10+W11</f>
        <v>4177681</v>
      </c>
      <c r="X12" s="60"/>
      <c r="Y12" s="320">
        <f>Y10+Y11</f>
        <v>1057092</v>
      </c>
      <c r="Z12" s="60"/>
      <c r="AA12" s="213">
        <f>AA10+AA11</f>
        <v>1076182</v>
      </c>
      <c r="AB12" s="60"/>
      <c r="AC12" s="214">
        <f>AC10+AC11</f>
        <v>2133274</v>
      </c>
      <c r="AD12" s="60"/>
      <c r="AE12" s="213">
        <f>AE10+AE11</f>
        <v>1110439</v>
      </c>
      <c r="AF12" s="60"/>
      <c r="AG12" s="214">
        <f>AG10+AG11</f>
        <v>3243713</v>
      </c>
      <c r="AI12" s="213">
        <f>AI10+AI11</f>
        <v>1099633</v>
      </c>
      <c r="AJ12" s="60"/>
      <c r="AK12" s="339">
        <f>AK10+AK11</f>
        <v>4343346</v>
      </c>
      <c r="AM12" s="320">
        <f>AM10+AM11</f>
        <v>1092121</v>
      </c>
      <c r="AO12" s="213">
        <f>AO10+AO11</f>
        <v>1104400</v>
      </c>
      <c r="AP12" s="60"/>
      <c r="AQ12" s="214">
        <f>AQ10+AQ11</f>
        <v>2196521</v>
      </c>
      <c r="AR12" s="60"/>
      <c r="AS12" s="213">
        <f>AS10+AS11</f>
        <v>1140357</v>
      </c>
      <c r="AT12" s="60"/>
      <c r="AU12" s="214">
        <f>AU10+AU11</f>
        <v>3336878</v>
      </c>
      <c r="AW12" s="213">
        <f>AW10+AW11</f>
        <v>1115206</v>
      </c>
      <c r="AX12" s="60"/>
      <c r="AY12" s="339">
        <f>AY10+AY11</f>
        <v>4452084</v>
      </c>
      <c r="BA12" s="320">
        <f>BA10+BA11</f>
        <v>1081746</v>
      </c>
      <c r="BB12" s="374"/>
      <c r="BC12" s="213">
        <f>BC10+BC11</f>
        <v>995130</v>
      </c>
      <c r="BD12" s="60"/>
      <c r="BE12" s="214">
        <f>BE10+BE11</f>
        <v>2076876</v>
      </c>
      <c r="BF12" s="60"/>
      <c r="BG12" s="213">
        <f>BG10+BG11</f>
        <v>939236</v>
      </c>
      <c r="BH12" s="60"/>
      <c r="BI12" s="214">
        <f>BI10+BI11</f>
        <v>3016112</v>
      </c>
      <c r="BK12" s="213">
        <f>BK10+BK11</f>
        <v>902724</v>
      </c>
      <c r="BL12" s="60"/>
      <c r="BM12" s="339">
        <f>BM10+BM11</f>
        <v>3918836</v>
      </c>
      <c r="BO12" s="320">
        <f>BO10+BO11</f>
        <v>925811</v>
      </c>
      <c r="BQ12" s="213">
        <f>BQ10+BQ11</f>
        <v>957773</v>
      </c>
      <c r="BR12" s="60"/>
      <c r="BS12" s="214">
        <f>BS10+BS11</f>
        <v>1883584</v>
      </c>
      <c r="BU12" s="213">
        <f>BU10+BU11</f>
        <v>1000419</v>
      </c>
      <c r="BV12" s="60"/>
      <c r="BW12" s="214">
        <f>BW10+BW11</f>
        <v>2884003</v>
      </c>
      <c r="BY12" s="213">
        <f>BY10+BY11</f>
        <v>1008744</v>
      </c>
      <c r="BZ12" s="60"/>
      <c r="CA12" s="214">
        <f>CA10+CA11</f>
        <v>3892747</v>
      </c>
      <c r="CC12" s="320">
        <f>CC10+CC11</f>
        <v>965245</v>
      </c>
      <c r="CE12" s="213">
        <f>CE10+CE11</f>
        <v>975667</v>
      </c>
      <c r="CF12" s="60"/>
      <c r="CG12" s="214">
        <f>CG10+CG11</f>
        <v>1940912</v>
      </c>
      <c r="CI12" s="213">
        <f>CI10+CI11</f>
        <v>1068906</v>
      </c>
      <c r="CJ12" s="60"/>
      <c r="CK12" s="214">
        <f>CK10+CK11</f>
        <v>3009818</v>
      </c>
      <c r="CM12" s="213">
        <f>CM10+CM11</f>
        <v>987035</v>
      </c>
      <c r="CN12" s="60"/>
      <c r="CO12" s="214">
        <f>CO10+CO11</f>
        <v>3996853</v>
      </c>
      <c r="CQ12" s="320">
        <f>CQ10+CQ11</f>
        <v>958366</v>
      </c>
    </row>
    <row r="13" spans="1:95" ht="15.75" customHeight="1">
      <c r="A13" s="1"/>
      <c r="B13" s="78"/>
      <c r="C13" s="90"/>
      <c r="D13" s="78"/>
      <c r="E13" s="319"/>
      <c r="F13" s="86"/>
      <c r="G13" s="319"/>
      <c r="H13" s="86"/>
      <c r="I13" s="319"/>
      <c r="J13" s="86"/>
      <c r="K13" s="159"/>
      <c r="L13" s="60"/>
      <c r="M13" s="180"/>
      <c r="N13" s="60"/>
      <c r="O13" s="181"/>
      <c r="P13" s="60"/>
      <c r="Q13" s="180"/>
      <c r="R13" s="60"/>
      <c r="S13" s="181"/>
      <c r="T13" s="60"/>
      <c r="U13" s="180"/>
      <c r="V13" s="60"/>
      <c r="W13" s="181"/>
      <c r="X13" s="60"/>
      <c r="Y13" s="159"/>
      <c r="Z13" s="60"/>
      <c r="AA13" s="180"/>
      <c r="AB13" s="60"/>
      <c r="AC13" s="181"/>
      <c r="AD13" s="60"/>
      <c r="AE13" s="180"/>
      <c r="AF13" s="60"/>
      <c r="AG13" s="181"/>
      <c r="AI13" s="180"/>
      <c r="AJ13" s="60"/>
      <c r="AK13" s="181"/>
      <c r="AM13" s="159"/>
      <c r="AO13" s="180"/>
      <c r="AP13" s="60"/>
      <c r="AQ13" s="181"/>
      <c r="AR13" s="60"/>
      <c r="AS13" s="180"/>
      <c r="AT13" s="60"/>
      <c r="AU13" s="181"/>
      <c r="AW13" s="180"/>
      <c r="AX13" s="60"/>
      <c r="AY13" s="181"/>
      <c r="BA13" s="159"/>
      <c r="BB13" s="372"/>
      <c r="BC13" s="180"/>
      <c r="BD13" s="60"/>
      <c r="BE13" s="181"/>
      <c r="BF13" s="60"/>
      <c r="BG13" s="180"/>
      <c r="BH13" s="60"/>
      <c r="BI13" s="181"/>
      <c r="BK13" s="180"/>
      <c r="BL13" s="60"/>
      <c r="BM13" s="181"/>
      <c r="BO13" s="159"/>
      <c r="BQ13" s="180"/>
      <c r="BR13" s="60"/>
      <c r="BS13" s="181"/>
      <c r="BU13" s="180"/>
      <c r="BV13" s="60"/>
      <c r="BW13" s="181"/>
      <c r="BY13" s="180"/>
      <c r="BZ13" s="60"/>
      <c r="CA13" s="181"/>
      <c r="CC13" s="159"/>
      <c r="CE13" s="180"/>
      <c r="CF13" s="60"/>
      <c r="CG13" s="181"/>
      <c r="CI13" s="180"/>
      <c r="CJ13" s="60"/>
      <c r="CK13" s="181"/>
      <c r="CM13" s="180"/>
      <c r="CN13" s="60"/>
      <c r="CO13" s="181"/>
      <c r="CQ13" s="159"/>
    </row>
    <row r="14" spans="1:95" ht="15.75" customHeight="1">
      <c r="A14" s="91" t="s">
        <v>41</v>
      </c>
      <c r="B14" s="78"/>
      <c r="C14" s="78"/>
      <c r="D14" s="78"/>
      <c r="E14" s="319"/>
      <c r="F14" s="86"/>
      <c r="G14" s="319"/>
      <c r="H14" s="86"/>
      <c r="I14" s="319"/>
      <c r="J14" s="86"/>
      <c r="K14" s="159"/>
      <c r="L14" s="60"/>
      <c r="M14" s="180"/>
      <c r="N14" s="60"/>
      <c r="O14" s="181"/>
      <c r="P14" s="60"/>
      <c r="Q14" s="180"/>
      <c r="R14" s="60"/>
      <c r="S14" s="181"/>
      <c r="T14" s="60"/>
      <c r="U14" s="180"/>
      <c r="V14" s="60"/>
      <c r="W14" s="181"/>
      <c r="X14" s="60"/>
      <c r="Y14" s="159"/>
      <c r="Z14" s="60"/>
      <c r="AA14" s="180"/>
      <c r="AB14" s="60"/>
      <c r="AC14" s="181"/>
      <c r="AD14" s="60"/>
      <c r="AE14" s="180"/>
      <c r="AF14" s="60"/>
      <c r="AG14" s="181"/>
      <c r="AI14" s="180"/>
      <c r="AJ14" s="60"/>
      <c r="AK14" s="181"/>
      <c r="AM14" s="159"/>
      <c r="AO14" s="180"/>
      <c r="AP14" s="60"/>
      <c r="AQ14" s="181"/>
      <c r="AR14" s="60"/>
      <c r="AS14" s="180"/>
      <c r="AT14" s="60"/>
      <c r="AU14" s="181"/>
      <c r="AW14" s="180"/>
      <c r="AX14" s="60"/>
      <c r="AY14" s="181"/>
      <c r="BA14" s="159"/>
      <c r="BB14" s="372"/>
      <c r="BC14" s="180"/>
      <c r="BD14" s="60"/>
      <c r="BE14" s="181"/>
      <c r="BF14" s="60"/>
      <c r="BG14" s="180"/>
      <c r="BH14" s="60"/>
      <c r="BI14" s="181"/>
      <c r="BK14" s="180"/>
      <c r="BL14" s="60"/>
      <c r="BM14" s="181"/>
      <c r="BO14" s="159"/>
      <c r="BQ14" s="180"/>
      <c r="BR14" s="60"/>
      <c r="BS14" s="181"/>
      <c r="BU14" s="180"/>
      <c r="BV14" s="60"/>
      <c r="BW14" s="181"/>
      <c r="BY14" s="180"/>
      <c r="BZ14" s="60"/>
      <c r="CA14" s="181"/>
      <c r="CC14" s="159"/>
      <c r="CE14" s="180"/>
      <c r="CF14" s="60"/>
      <c r="CG14" s="181"/>
      <c r="CI14" s="180"/>
      <c r="CJ14" s="60"/>
      <c r="CK14" s="181"/>
      <c r="CM14" s="180"/>
      <c r="CN14" s="60"/>
      <c r="CO14" s="181"/>
      <c r="CQ14" s="159"/>
    </row>
    <row r="15" spans="1:95" ht="15.75" customHeight="1">
      <c r="A15" s="1"/>
      <c r="B15" s="81" t="s">
        <v>6</v>
      </c>
      <c r="C15" s="81"/>
      <c r="D15" s="81"/>
      <c r="E15" s="319"/>
      <c r="F15" s="86"/>
      <c r="G15" s="319"/>
      <c r="H15" s="86"/>
      <c r="I15" s="319"/>
      <c r="J15" s="86"/>
      <c r="K15" s="159"/>
      <c r="L15" s="60"/>
      <c r="M15" s="180"/>
      <c r="N15" s="60"/>
      <c r="O15" s="181"/>
      <c r="P15" s="60"/>
      <c r="Q15" s="180"/>
      <c r="R15" s="60"/>
      <c r="S15" s="181"/>
      <c r="T15" s="60"/>
      <c r="U15" s="180"/>
      <c r="V15" s="60"/>
      <c r="W15" s="181"/>
      <c r="X15" s="60"/>
      <c r="Y15" s="159"/>
      <c r="Z15" s="60"/>
      <c r="AA15" s="180"/>
      <c r="AB15" s="60"/>
      <c r="AC15" s="181"/>
      <c r="AD15" s="60"/>
      <c r="AE15" s="180"/>
      <c r="AF15" s="60"/>
      <c r="AG15" s="181"/>
      <c r="AI15" s="180"/>
      <c r="AJ15" s="60"/>
      <c r="AK15" s="181"/>
      <c r="AM15" s="159"/>
      <c r="AO15" s="180"/>
      <c r="AP15" s="60"/>
      <c r="AQ15" s="181"/>
      <c r="AR15" s="60"/>
      <c r="AS15" s="180"/>
      <c r="AT15" s="60"/>
      <c r="AU15" s="181"/>
      <c r="AW15" s="180"/>
      <c r="AX15" s="60"/>
      <c r="AY15" s="181"/>
      <c r="BA15" s="159"/>
      <c r="BB15" s="372"/>
      <c r="BC15" s="180"/>
      <c r="BD15" s="60"/>
      <c r="BE15" s="181"/>
      <c r="BF15" s="60"/>
      <c r="BG15" s="180"/>
      <c r="BH15" s="60"/>
      <c r="BI15" s="181"/>
      <c r="BK15" s="180"/>
      <c r="BL15" s="60"/>
      <c r="BM15" s="181"/>
      <c r="BO15" s="159"/>
      <c r="BQ15" s="180"/>
      <c r="BR15" s="60"/>
      <c r="BS15" s="181"/>
      <c r="BU15" s="180"/>
      <c r="BV15" s="60"/>
      <c r="BW15" s="181"/>
      <c r="BY15" s="180"/>
      <c r="BZ15" s="60"/>
      <c r="CA15" s="181"/>
      <c r="CC15" s="159"/>
      <c r="CE15" s="180"/>
      <c r="CF15" s="60"/>
      <c r="CG15" s="181"/>
      <c r="CI15" s="180"/>
      <c r="CJ15" s="60"/>
      <c r="CK15" s="181"/>
      <c r="CM15" s="180"/>
      <c r="CN15" s="60"/>
      <c r="CO15" s="181"/>
      <c r="CQ15" s="159"/>
    </row>
    <row r="16" spans="1:95" ht="15.75" customHeight="1">
      <c r="A16" s="1"/>
      <c r="B16" s="78"/>
      <c r="C16" s="90" t="s">
        <v>7</v>
      </c>
      <c r="D16" s="92"/>
      <c r="E16" s="319">
        <v>716519</v>
      </c>
      <c r="F16" s="86"/>
      <c r="G16" s="319">
        <v>783066</v>
      </c>
      <c r="H16" s="86"/>
      <c r="I16" s="319">
        <v>802854</v>
      </c>
      <c r="J16" s="86"/>
      <c r="K16" s="334">
        <v>207114</v>
      </c>
      <c r="L16" s="87"/>
      <c r="M16" s="182">
        <f t="shared" ref="M16:M23" si="0">O16-K16</f>
        <v>213542</v>
      </c>
      <c r="N16" s="64"/>
      <c r="O16" s="337">
        <v>420656</v>
      </c>
      <c r="P16" s="64"/>
      <c r="Q16" s="182">
        <f t="shared" ref="Q16:Q23" si="1">S16-O16</f>
        <v>218021</v>
      </c>
      <c r="R16" s="64"/>
      <c r="S16" s="337">
        <v>638677</v>
      </c>
      <c r="T16" s="64"/>
      <c r="U16" s="182">
        <f t="shared" ref="U16:U23" si="2">W16-S16</f>
        <v>216254</v>
      </c>
      <c r="V16" s="64"/>
      <c r="W16" s="337">
        <v>854931</v>
      </c>
      <c r="X16" s="64"/>
      <c r="Y16" s="334">
        <v>217603</v>
      </c>
      <c r="Z16" s="87"/>
      <c r="AA16" s="182">
        <f t="shared" ref="AA16:AA23" si="3">AC16-Y16</f>
        <v>227801</v>
      </c>
      <c r="AB16" s="87"/>
      <c r="AC16" s="355">
        <v>445404</v>
      </c>
      <c r="AD16" s="87"/>
      <c r="AE16" s="182">
        <f t="shared" ref="AE16:AE23" si="4">AG16-AC16</f>
        <v>241852</v>
      </c>
      <c r="AF16" s="87"/>
      <c r="AG16" s="355">
        <v>687256</v>
      </c>
      <c r="AI16" s="182">
        <f t="shared" ref="AI16:AI23" si="5">AK16-AG16</f>
        <v>242123</v>
      </c>
      <c r="AJ16" s="87"/>
      <c r="AK16" s="355">
        <v>929379</v>
      </c>
      <c r="AM16" s="334">
        <v>233164</v>
      </c>
      <c r="AO16" s="182">
        <f t="shared" ref="AO16:AO23" si="6">AQ16-AM16</f>
        <v>243227</v>
      </c>
      <c r="AP16" s="87"/>
      <c r="AQ16" s="355">
        <v>476391</v>
      </c>
      <c r="AR16" s="87"/>
      <c r="AS16" s="182">
        <f t="shared" ref="AS16:AS23" si="7">AU16-AQ16</f>
        <v>249245</v>
      </c>
      <c r="AT16" s="87"/>
      <c r="AU16" s="355">
        <v>725636</v>
      </c>
      <c r="AW16" s="182">
        <f t="shared" ref="AW16:AW23" si="8">AY16-AU16</f>
        <v>221169</v>
      </c>
      <c r="AX16" s="87"/>
      <c r="AY16" s="355">
        <v>946805</v>
      </c>
      <c r="BA16" s="167">
        <v>216299</v>
      </c>
      <c r="BB16" s="372"/>
      <c r="BC16" s="182">
        <f t="shared" ref="BC16:BC23" si="9">BE16-BA16</f>
        <v>192267</v>
      </c>
      <c r="BD16" s="64"/>
      <c r="BE16" s="337">
        <v>408566</v>
      </c>
      <c r="BF16" s="64"/>
      <c r="BG16" s="182">
        <f t="shared" ref="BG16:BG23" si="10">BI16-BE16</f>
        <v>177431</v>
      </c>
      <c r="BH16" s="64"/>
      <c r="BI16" s="337">
        <v>585997</v>
      </c>
      <c r="BK16" s="182">
        <f t="shared" ref="BK16:BK23" si="11">BM16-BI16</f>
        <v>177438</v>
      </c>
      <c r="BL16" s="64"/>
      <c r="BM16" s="337">
        <v>763435</v>
      </c>
      <c r="BO16" s="167">
        <v>180607</v>
      </c>
      <c r="BQ16" s="182">
        <f t="shared" ref="BQ16:BQ23" si="12">BS16-BO16</f>
        <v>187131</v>
      </c>
      <c r="BR16" s="64"/>
      <c r="BS16" s="337">
        <v>367738</v>
      </c>
      <c r="BU16" s="182">
        <f t="shared" ref="BU16:BU23" si="13">BW16-BS16</f>
        <v>199750</v>
      </c>
      <c r="BV16" s="64"/>
      <c r="BW16" s="337">
        <v>567488</v>
      </c>
      <c r="BY16" s="182">
        <f t="shared" ref="BY16:BY23" si="14">CA16-BW16</f>
        <v>202423</v>
      </c>
      <c r="BZ16" s="64"/>
      <c r="CA16" s="337">
        <v>769911</v>
      </c>
      <c r="CC16" s="167">
        <v>190677</v>
      </c>
      <c r="CE16" s="182">
        <f t="shared" ref="CE16:CE23" si="15">CG16-CC16</f>
        <v>196276</v>
      </c>
      <c r="CF16" s="64"/>
      <c r="CG16" s="337">
        <v>386953</v>
      </c>
      <c r="CI16" s="182">
        <f t="shared" ref="CI16:CI23" si="16">CK16-CG16</f>
        <v>198982</v>
      </c>
      <c r="CJ16" s="64"/>
      <c r="CK16" s="337">
        <v>585935</v>
      </c>
      <c r="CM16" s="182">
        <f t="shared" ref="CM16:CM23" si="17">CO16-CK16</f>
        <v>189107</v>
      </c>
      <c r="CN16" s="64"/>
      <c r="CO16" s="337">
        <v>775042</v>
      </c>
      <c r="CQ16" s="167">
        <v>183352</v>
      </c>
    </row>
    <row r="17" spans="1:95" ht="15.75" customHeight="1">
      <c r="A17" s="1"/>
      <c r="B17" s="90" t="s">
        <v>8</v>
      </c>
      <c r="C17" s="90"/>
      <c r="D17" s="78"/>
      <c r="E17" s="319">
        <v>637297</v>
      </c>
      <c r="F17" s="86"/>
      <c r="G17" s="319">
        <v>743406</v>
      </c>
      <c r="H17" s="86"/>
      <c r="I17" s="319">
        <v>742993</v>
      </c>
      <c r="J17" s="86"/>
      <c r="K17" s="334">
        <v>161105</v>
      </c>
      <c r="L17" s="87"/>
      <c r="M17" s="182">
        <f t="shared" si="0"/>
        <v>161965</v>
      </c>
      <c r="N17" s="64"/>
      <c r="O17" s="337">
        <v>323070</v>
      </c>
      <c r="P17" s="64"/>
      <c r="Q17" s="182">
        <f t="shared" si="1"/>
        <v>189291</v>
      </c>
      <c r="R17" s="64"/>
      <c r="S17" s="337">
        <v>512361</v>
      </c>
      <c r="T17" s="64"/>
      <c r="U17" s="182">
        <f t="shared" si="2"/>
        <v>243929</v>
      </c>
      <c r="V17" s="64"/>
      <c r="W17" s="337">
        <v>756290</v>
      </c>
      <c r="X17" s="64"/>
      <c r="Y17" s="334">
        <v>196655</v>
      </c>
      <c r="Z17" s="87"/>
      <c r="AA17" s="182">
        <f t="shared" si="3"/>
        <v>170833</v>
      </c>
      <c r="AB17" s="87"/>
      <c r="AC17" s="355">
        <v>367488</v>
      </c>
      <c r="AD17" s="87"/>
      <c r="AE17" s="182">
        <f t="shared" si="4"/>
        <v>196229</v>
      </c>
      <c r="AF17" s="87"/>
      <c r="AG17" s="355">
        <v>563717</v>
      </c>
      <c r="AI17" s="182">
        <f t="shared" si="5"/>
        <v>228085</v>
      </c>
      <c r="AJ17" s="87"/>
      <c r="AK17" s="355">
        <v>791802</v>
      </c>
      <c r="AM17" s="334">
        <v>187036</v>
      </c>
      <c r="AO17" s="182">
        <f t="shared" si="6"/>
        <v>191700</v>
      </c>
      <c r="AP17" s="87"/>
      <c r="AQ17" s="355">
        <v>378736</v>
      </c>
      <c r="AR17" s="87"/>
      <c r="AS17" s="182">
        <f t="shared" si="7"/>
        <v>248029</v>
      </c>
      <c r="AT17" s="87"/>
      <c r="AU17" s="355">
        <v>626765</v>
      </c>
      <c r="AW17" s="182">
        <f t="shared" si="8"/>
        <v>309182</v>
      </c>
      <c r="AX17" s="87"/>
      <c r="AY17" s="355">
        <v>935947</v>
      </c>
      <c r="BA17" s="167">
        <v>241691</v>
      </c>
      <c r="BB17" s="372"/>
      <c r="BC17" s="182">
        <f t="shared" si="9"/>
        <v>217070</v>
      </c>
      <c r="BD17" s="64"/>
      <c r="BE17" s="337">
        <v>458761</v>
      </c>
      <c r="BF17" s="64"/>
      <c r="BG17" s="182">
        <f t="shared" si="10"/>
        <v>193392</v>
      </c>
      <c r="BH17" s="64"/>
      <c r="BI17" s="337">
        <v>652153</v>
      </c>
      <c r="BK17" s="182">
        <f t="shared" si="11"/>
        <v>346847</v>
      </c>
      <c r="BL17" s="64"/>
      <c r="BM17" s="337">
        <v>999000</v>
      </c>
      <c r="BO17" s="167">
        <v>270474</v>
      </c>
      <c r="BQ17" s="182">
        <f t="shared" si="12"/>
        <v>271978</v>
      </c>
      <c r="BR17" s="64"/>
      <c r="BS17" s="337">
        <v>542452</v>
      </c>
      <c r="BU17" s="182">
        <f t="shared" si="13"/>
        <v>307862</v>
      </c>
      <c r="BV17" s="64"/>
      <c r="BW17" s="337">
        <v>850314</v>
      </c>
      <c r="BY17" s="182">
        <f t="shared" si="14"/>
        <v>342355</v>
      </c>
      <c r="BZ17" s="64"/>
      <c r="CA17" s="337">
        <v>1192669</v>
      </c>
      <c r="CC17" s="167">
        <v>238301</v>
      </c>
      <c r="CE17" s="182">
        <f t="shared" si="15"/>
        <v>253671</v>
      </c>
      <c r="CF17" s="64"/>
      <c r="CG17" s="337">
        <v>491972</v>
      </c>
      <c r="CI17" s="182">
        <f t="shared" si="16"/>
        <v>287256</v>
      </c>
      <c r="CJ17" s="64"/>
      <c r="CK17" s="337">
        <v>779228</v>
      </c>
      <c r="CM17" s="182">
        <f t="shared" si="17"/>
        <v>273582</v>
      </c>
      <c r="CN17" s="64"/>
      <c r="CO17" s="337">
        <v>1052810</v>
      </c>
      <c r="CQ17" s="167">
        <v>256222</v>
      </c>
    </row>
    <row r="18" spans="1:95" ht="15.75" customHeight="1">
      <c r="A18" s="1"/>
      <c r="B18" s="90" t="s">
        <v>9</v>
      </c>
      <c r="C18" s="90"/>
      <c r="D18" s="78"/>
      <c r="E18" s="319">
        <v>1561229</v>
      </c>
      <c r="F18" s="86"/>
      <c r="G18" s="319">
        <v>1706585</v>
      </c>
      <c r="H18" s="86"/>
      <c r="I18" s="319">
        <v>1747404</v>
      </c>
      <c r="J18" s="86"/>
      <c r="K18" s="334">
        <v>429605</v>
      </c>
      <c r="L18" s="87"/>
      <c r="M18" s="182">
        <f t="shared" si="0"/>
        <v>445177</v>
      </c>
      <c r="N18" s="64"/>
      <c r="O18" s="181">
        <v>874782</v>
      </c>
      <c r="P18" s="60"/>
      <c r="Q18" s="182">
        <f t="shared" si="1"/>
        <v>446938</v>
      </c>
      <c r="R18" s="64"/>
      <c r="S18" s="181">
        <v>1321720</v>
      </c>
      <c r="T18" s="60"/>
      <c r="U18" s="182">
        <f t="shared" si="2"/>
        <v>461595</v>
      </c>
      <c r="V18" s="64"/>
      <c r="W18" s="181">
        <v>1783315</v>
      </c>
      <c r="X18" s="60"/>
      <c r="Y18" s="334">
        <v>439709</v>
      </c>
      <c r="Z18" s="87"/>
      <c r="AA18" s="182">
        <f t="shared" si="3"/>
        <v>423953</v>
      </c>
      <c r="AB18" s="87"/>
      <c r="AC18" s="355">
        <v>863662</v>
      </c>
      <c r="AD18" s="87"/>
      <c r="AE18" s="182">
        <f t="shared" si="4"/>
        <v>438774</v>
      </c>
      <c r="AF18" s="87"/>
      <c r="AG18" s="355">
        <v>1302436</v>
      </c>
      <c r="AI18" s="182">
        <f t="shared" si="5"/>
        <v>467265</v>
      </c>
      <c r="AJ18" s="87"/>
      <c r="AK18" s="355">
        <v>1769701</v>
      </c>
      <c r="AM18" s="334">
        <v>442244</v>
      </c>
      <c r="AO18" s="182">
        <f t="shared" si="6"/>
        <v>435053</v>
      </c>
      <c r="AP18" s="87"/>
      <c r="AQ18" s="355">
        <v>877297</v>
      </c>
      <c r="AR18" s="87"/>
      <c r="AS18" s="182">
        <f t="shared" si="7"/>
        <v>438526</v>
      </c>
      <c r="AT18" s="87"/>
      <c r="AU18" s="355">
        <v>1315823</v>
      </c>
      <c r="AW18" s="182">
        <f t="shared" si="8"/>
        <v>449110</v>
      </c>
      <c r="AX18" s="87"/>
      <c r="AY18" s="355">
        <v>1764933</v>
      </c>
      <c r="BA18" s="167">
        <v>420080</v>
      </c>
      <c r="BB18" s="372"/>
      <c r="BC18" s="182">
        <f t="shared" si="9"/>
        <v>404127</v>
      </c>
      <c r="BD18" s="64"/>
      <c r="BE18" s="337">
        <v>824207</v>
      </c>
      <c r="BF18" s="64"/>
      <c r="BG18" s="182">
        <f t="shared" si="10"/>
        <v>410468</v>
      </c>
      <c r="BH18" s="64"/>
      <c r="BI18" s="337">
        <v>1234675</v>
      </c>
      <c r="BK18" s="182">
        <f t="shared" si="11"/>
        <v>442720</v>
      </c>
      <c r="BL18" s="64"/>
      <c r="BM18" s="337">
        <v>1677395</v>
      </c>
      <c r="BO18" s="167">
        <v>395564</v>
      </c>
      <c r="BQ18" s="182">
        <f t="shared" si="12"/>
        <v>404252</v>
      </c>
      <c r="BR18" s="64"/>
      <c r="BS18" s="337">
        <v>799816</v>
      </c>
      <c r="BU18" s="182">
        <f t="shared" si="13"/>
        <v>397545</v>
      </c>
      <c r="BV18" s="64"/>
      <c r="BW18" s="337">
        <v>1197361</v>
      </c>
      <c r="BY18" s="182">
        <f t="shared" si="14"/>
        <v>394553</v>
      </c>
      <c r="BZ18" s="64"/>
      <c r="CA18" s="337">
        <v>1591914</v>
      </c>
      <c r="CC18" s="167">
        <v>368968</v>
      </c>
      <c r="CE18" s="182">
        <f t="shared" si="15"/>
        <v>362971</v>
      </c>
      <c r="CF18" s="64"/>
      <c r="CG18" s="337">
        <v>731939</v>
      </c>
      <c r="CI18" s="182">
        <f t="shared" si="16"/>
        <v>374585</v>
      </c>
      <c r="CJ18" s="64"/>
      <c r="CK18" s="337">
        <v>1106524</v>
      </c>
      <c r="CM18" s="182">
        <f t="shared" si="17"/>
        <v>387206</v>
      </c>
      <c r="CN18" s="64"/>
      <c r="CO18" s="337">
        <v>1493730</v>
      </c>
      <c r="CQ18" s="167">
        <v>361873</v>
      </c>
    </row>
    <row r="19" spans="1:95" ht="15.75" customHeight="1">
      <c r="A19" s="1"/>
      <c r="B19" s="90" t="s">
        <v>10</v>
      </c>
      <c r="C19" s="90"/>
      <c r="D19" s="78"/>
      <c r="E19" s="319">
        <v>581116</v>
      </c>
      <c r="F19" s="86"/>
      <c r="G19" s="319">
        <v>572649</v>
      </c>
      <c r="H19" s="86"/>
      <c r="I19" s="319">
        <v>564935</v>
      </c>
      <c r="J19" s="86"/>
      <c r="K19" s="334">
        <v>141709</v>
      </c>
      <c r="L19" s="87"/>
      <c r="M19" s="182">
        <f t="shared" si="0"/>
        <v>142931</v>
      </c>
      <c r="N19" s="64"/>
      <c r="O19" s="181">
        <v>284640</v>
      </c>
      <c r="P19" s="60"/>
      <c r="Q19" s="182">
        <f t="shared" si="1"/>
        <v>143191</v>
      </c>
      <c r="R19" s="64"/>
      <c r="S19" s="181">
        <v>427831</v>
      </c>
      <c r="T19" s="60"/>
      <c r="U19" s="182">
        <f t="shared" si="2"/>
        <v>143124</v>
      </c>
      <c r="V19" s="64"/>
      <c r="W19" s="181">
        <v>570955</v>
      </c>
      <c r="X19" s="60"/>
      <c r="Y19" s="334">
        <v>143340</v>
      </c>
      <c r="Z19" s="87"/>
      <c r="AA19" s="182">
        <f t="shared" si="3"/>
        <v>146577</v>
      </c>
      <c r="AB19" s="87"/>
      <c r="AC19" s="355">
        <v>289917</v>
      </c>
      <c r="AD19" s="87"/>
      <c r="AE19" s="182">
        <f t="shared" si="4"/>
        <v>141664</v>
      </c>
      <c r="AF19" s="87"/>
      <c r="AG19" s="355">
        <v>431581</v>
      </c>
      <c r="AI19" s="182">
        <f t="shared" si="5"/>
        <v>141976</v>
      </c>
      <c r="AJ19" s="87"/>
      <c r="AK19" s="355">
        <v>573557</v>
      </c>
      <c r="AM19" s="334">
        <v>146685</v>
      </c>
      <c r="AO19" s="182">
        <f t="shared" si="6"/>
        <v>147555</v>
      </c>
      <c r="AP19" s="87"/>
      <c r="AQ19" s="355">
        <v>294240</v>
      </c>
      <c r="AR19" s="87"/>
      <c r="AS19" s="182">
        <f t="shared" si="7"/>
        <v>145151</v>
      </c>
      <c r="AT19" s="87"/>
      <c r="AU19" s="355">
        <v>439391</v>
      </c>
      <c r="AW19" s="182">
        <f t="shared" si="8"/>
        <v>169242</v>
      </c>
      <c r="AX19" s="87"/>
      <c r="AY19" s="355">
        <v>608633</v>
      </c>
      <c r="BA19" s="167">
        <v>189845</v>
      </c>
      <c r="BB19" s="372"/>
      <c r="BC19" s="182">
        <f t="shared" si="9"/>
        <v>202580</v>
      </c>
      <c r="BD19" s="64"/>
      <c r="BE19" s="337">
        <v>392425</v>
      </c>
      <c r="BF19" s="64"/>
      <c r="BG19" s="182">
        <f t="shared" si="10"/>
        <v>200985</v>
      </c>
      <c r="BH19" s="64"/>
      <c r="BI19" s="337">
        <v>593410</v>
      </c>
      <c r="BK19" s="182">
        <f t="shared" si="11"/>
        <v>210371</v>
      </c>
      <c r="BL19" s="64"/>
      <c r="BM19" s="337">
        <v>803781</v>
      </c>
      <c r="BO19" s="167">
        <v>167753</v>
      </c>
      <c r="BQ19" s="182">
        <f t="shared" si="12"/>
        <v>148337</v>
      </c>
      <c r="BR19" s="64"/>
      <c r="BS19" s="337">
        <v>316090</v>
      </c>
      <c r="BU19" s="182">
        <f t="shared" si="13"/>
        <v>148952</v>
      </c>
      <c r="BV19" s="64"/>
      <c r="BW19" s="337">
        <v>465042</v>
      </c>
      <c r="BY19" s="182">
        <f t="shared" si="14"/>
        <v>140955</v>
      </c>
      <c r="BZ19" s="64"/>
      <c r="CA19" s="337">
        <v>605997</v>
      </c>
      <c r="CC19" s="167">
        <v>147085</v>
      </c>
      <c r="CE19" s="182">
        <f t="shared" si="15"/>
        <v>150581</v>
      </c>
      <c r="CF19" s="64"/>
      <c r="CG19" s="337">
        <v>297666</v>
      </c>
      <c r="CI19" s="182">
        <f t="shared" si="16"/>
        <v>152369</v>
      </c>
      <c r="CJ19" s="64"/>
      <c r="CK19" s="337">
        <v>450035</v>
      </c>
      <c r="CM19" s="182">
        <f t="shared" si="17"/>
        <v>156420</v>
      </c>
      <c r="CN19" s="64"/>
      <c r="CO19" s="337">
        <v>606455</v>
      </c>
      <c r="CQ19" s="167">
        <v>152510</v>
      </c>
    </row>
    <row r="20" spans="1:95" ht="15.75" customHeight="1">
      <c r="A20" s="1"/>
      <c r="B20" s="90" t="s">
        <v>79</v>
      </c>
      <c r="C20" s="90"/>
      <c r="D20" s="78"/>
      <c r="E20" s="319">
        <v>24923</v>
      </c>
      <c r="F20" s="86"/>
      <c r="G20" s="319">
        <v>386653</v>
      </c>
      <c r="H20" s="86"/>
      <c r="I20" s="319">
        <v>14000</v>
      </c>
      <c r="J20" s="86"/>
      <c r="K20" s="334">
        <v>0</v>
      </c>
      <c r="L20" s="87"/>
      <c r="M20" s="182">
        <f t="shared" si="0"/>
        <v>0</v>
      </c>
      <c r="N20" s="64"/>
      <c r="O20" s="181">
        <v>0</v>
      </c>
      <c r="P20" s="60"/>
      <c r="Q20" s="182">
        <f t="shared" si="1"/>
        <v>0</v>
      </c>
      <c r="R20" s="64"/>
      <c r="S20" s="181">
        <v>0</v>
      </c>
      <c r="T20" s="60"/>
      <c r="U20" s="182">
        <f t="shared" si="2"/>
        <v>0</v>
      </c>
      <c r="V20" s="64"/>
      <c r="W20" s="181">
        <v>0</v>
      </c>
      <c r="X20" s="60"/>
      <c r="Y20" s="334">
        <v>0</v>
      </c>
      <c r="Z20" s="87"/>
      <c r="AA20" s="182">
        <f t="shared" si="3"/>
        <v>0</v>
      </c>
      <c r="AB20" s="87"/>
      <c r="AC20" s="355">
        <v>0</v>
      </c>
      <c r="AD20" s="87"/>
      <c r="AE20" s="182">
        <f t="shared" si="4"/>
        <v>0</v>
      </c>
      <c r="AF20" s="87"/>
      <c r="AG20" s="355">
        <v>0</v>
      </c>
      <c r="AI20" s="182">
        <f t="shared" si="5"/>
        <v>0</v>
      </c>
      <c r="AJ20" s="87"/>
      <c r="AK20" s="355">
        <v>0</v>
      </c>
      <c r="AM20" s="334">
        <v>0</v>
      </c>
      <c r="AO20" s="182">
        <f t="shared" si="6"/>
        <v>0</v>
      </c>
      <c r="AP20" s="87"/>
      <c r="AQ20" s="355">
        <v>0</v>
      </c>
      <c r="AR20" s="87"/>
      <c r="AS20" s="182">
        <f t="shared" si="7"/>
        <v>0</v>
      </c>
      <c r="AT20" s="87"/>
      <c r="AU20" s="355">
        <v>0</v>
      </c>
      <c r="AW20" s="182">
        <f t="shared" si="8"/>
        <v>0</v>
      </c>
      <c r="AX20" s="87"/>
      <c r="AY20" s="355">
        <v>0</v>
      </c>
      <c r="BA20" s="167">
        <v>0</v>
      </c>
      <c r="BB20" s="372"/>
      <c r="BC20" s="182">
        <f t="shared" si="9"/>
        <v>0</v>
      </c>
      <c r="BD20" s="64"/>
      <c r="BE20" s="337">
        <v>0</v>
      </c>
      <c r="BF20" s="64"/>
      <c r="BG20" s="182">
        <f t="shared" si="10"/>
        <v>0</v>
      </c>
      <c r="BH20" s="64"/>
      <c r="BI20" s="337">
        <v>0</v>
      </c>
      <c r="BK20" s="182">
        <f t="shared" si="11"/>
        <v>0</v>
      </c>
      <c r="BL20" s="64"/>
      <c r="BM20" s="337">
        <v>0</v>
      </c>
      <c r="BO20" s="167">
        <v>0</v>
      </c>
      <c r="BQ20" s="182">
        <f t="shared" si="12"/>
        <v>0</v>
      </c>
      <c r="BR20" s="64"/>
      <c r="BS20" s="337">
        <v>0</v>
      </c>
      <c r="BU20" s="182">
        <f t="shared" si="13"/>
        <v>0</v>
      </c>
      <c r="BV20" s="64"/>
      <c r="BW20" s="337">
        <v>0</v>
      </c>
      <c r="BY20" s="182">
        <f t="shared" si="14"/>
        <v>0</v>
      </c>
      <c r="BZ20" s="64"/>
      <c r="CA20" s="337">
        <v>0</v>
      </c>
      <c r="CC20" s="167">
        <v>0</v>
      </c>
      <c r="CE20" s="182">
        <f t="shared" si="15"/>
        <v>0</v>
      </c>
      <c r="CF20" s="64"/>
      <c r="CG20" s="337">
        <v>0</v>
      </c>
      <c r="CI20" s="182">
        <f t="shared" si="16"/>
        <v>0</v>
      </c>
      <c r="CJ20" s="64"/>
      <c r="CK20" s="337">
        <v>0</v>
      </c>
      <c r="CM20" s="182">
        <f t="shared" si="17"/>
        <v>0</v>
      </c>
      <c r="CN20" s="64"/>
      <c r="CO20" s="337">
        <v>0</v>
      </c>
      <c r="CQ20" s="167">
        <v>0</v>
      </c>
    </row>
    <row r="21" spans="1:95" ht="15.75" customHeight="1">
      <c r="A21" s="1"/>
      <c r="B21" s="90" t="s">
        <v>89</v>
      </c>
      <c r="C21" s="90"/>
      <c r="D21" s="78"/>
      <c r="E21" s="319">
        <v>38987</v>
      </c>
      <c r="F21" s="86"/>
      <c r="G21" s="319">
        <v>17413</v>
      </c>
      <c r="H21" s="86"/>
      <c r="I21" s="319">
        <v>16169</v>
      </c>
      <c r="J21" s="86"/>
      <c r="K21" s="159">
        <v>5176</v>
      </c>
      <c r="L21" s="60"/>
      <c r="M21" s="182">
        <f t="shared" si="0"/>
        <v>1250</v>
      </c>
      <c r="N21" s="60"/>
      <c r="O21" s="181">
        <v>6426</v>
      </c>
      <c r="P21" s="60"/>
      <c r="Q21" s="182">
        <f t="shared" si="1"/>
        <v>1981</v>
      </c>
      <c r="R21" s="60"/>
      <c r="S21" s="181">
        <v>8407</v>
      </c>
      <c r="T21" s="60"/>
      <c r="U21" s="182">
        <f t="shared" si="2"/>
        <v>2310</v>
      </c>
      <c r="V21" s="60"/>
      <c r="W21" s="181">
        <v>10717</v>
      </c>
      <c r="X21" s="60"/>
      <c r="Y21" s="159">
        <v>1037</v>
      </c>
      <c r="Z21" s="60"/>
      <c r="AA21" s="182">
        <f t="shared" si="3"/>
        <v>2922</v>
      </c>
      <c r="AB21" s="60"/>
      <c r="AC21" s="181">
        <v>3959</v>
      </c>
      <c r="AD21" s="60"/>
      <c r="AE21" s="182">
        <f t="shared" si="4"/>
        <v>-9700</v>
      </c>
      <c r="AF21" s="60"/>
      <c r="AG21" s="181">
        <v>-5741</v>
      </c>
      <c r="AI21" s="182">
        <f t="shared" si="5"/>
        <v>15630</v>
      </c>
      <c r="AJ21" s="60"/>
      <c r="AK21" s="181">
        <v>9889</v>
      </c>
      <c r="AM21" s="159">
        <v>2003</v>
      </c>
      <c r="AO21" s="182">
        <f t="shared" si="6"/>
        <v>2702</v>
      </c>
      <c r="AP21" s="60"/>
      <c r="AQ21" s="181">
        <v>4705</v>
      </c>
      <c r="AR21" s="60"/>
      <c r="AS21" s="182">
        <f t="shared" si="7"/>
        <v>11262</v>
      </c>
      <c r="AT21" s="60"/>
      <c r="AU21" s="181">
        <v>15967</v>
      </c>
      <c r="AW21" s="182">
        <f t="shared" si="8"/>
        <v>2121</v>
      </c>
      <c r="AX21" s="60"/>
      <c r="AY21" s="181">
        <v>18088</v>
      </c>
      <c r="BA21" s="159">
        <v>5434</v>
      </c>
      <c r="BB21" s="372"/>
      <c r="BC21" s="182">
        <f t="shared" si="9"/>
        <v>9018</v>
      </c>
      <c r="BD21" s="60"/>
      <c r="BE21" s="181">
        <v>14452</v>
      </c>
      <c r="BF21" s="60"/>
      <c r="BG21" s="182">
        <f t="shared" si="10"/>
        <v>1701</v>
      </c>
      <c r="BH21" s="60"/>
      <c r="BI21" s="181">
        <v>16153</v>
      </c>
      <c r="BK21" s="182">
        <f t="shared" si="11"/>
        <v>14453</v>
      </c>
      <c r="BL21" s="60"/>
      <c r="BM21" s="181">
        <v>30606</v>
      </c>
      <c r="BO21" s="159">
        <v>1934</v>
      </c>
      <c r="BQ21" s="182">
        <f t="shared" si="12"/>
        <v>6893</v>
      </c>
      <c r="BR21" s="60"/>
      <c r="BS21" s="181">
        <v>8827</v>
      </c>
      <c r="BU21" s="182">
        <f t="shared" si="13"/>
        <v>7947</v>
      </c>
      <c r="BV21" s="60"/>
      <c r="BW21" s="181">
        <v>16774</v>
      </c>
      <c r="BY21" s="182">
        <f t="shared" si="14"/>
        <v>4695</v>
      </c>
      <c r="BZ21" s="60"/>
      <c r="CA21" s="181">
        <v>21469</v>
      </c>
      <c r="CC21" s="159">
        <v>4251</v>
      </c>
      <c r="CE21" s="182">
        <f t="shared" si="15"/>
        <v>5399</v>
      </c>
      <c r="CF21" s="60"/>
      <c r="CG21" s="181">
        <v>9650</v>
      </c>
      <c r="CI21" s="182">
        <f t="shared" si="16"/>
        <v>2618</v>
      </c>
      <c r="CJ21" s="60"/>
      <c r="CK21" s="181">
        <v>12268</v>
      </c>
      <c r="CM21" s="182">
        <f t="shared" si="17"/>
        <v>4045</v>
      </c>
      <c r="CN21" s="60"/>
      <c r="CO21" s="181">
        <v>16313</v>
      </c>
      <c r="CQ21" s="159">
        <v>5059</v>
      </c>
    </row>
    <row r="22" spans="1:95" ht="15.75" customHeight="1">
      <c r="A22" s="1"/>
      <c r="B22" s="90" t="s">
        <v>82</v>
      </c>
      <c r="C22" s="90"/>
      <c r="D22" s="78"/>
      <c r="E22" s="319">
        <v>0</v>
      </c>
      <c r="F22" s="86"/>
      <c r="G22" s="319">
        <v>0</v>
      </c>
      <c r="H22" s="86"/>
      <c r="I22" s="319">
        <v>0</v>
      </c>
      <c r="J22" s="86"/>
      <c r="K22" s="159">
        <v>0</v>
      </c>
      <c r="L22" s="60"/>
      <c r="M22" s="182">
        <f t="shared" si="0"/>
        <v>0</v>
      </c>
      <c r="N22" s="60"/>
      <c r="O22" s="181">
        <v>0</v>
      </c>
      <c r="P22" s="60"/>
      <c r="Q22" s="182">
        <f t="shared" si="1"/>
        <v>0</v>
      </c>
      <c r="R22" s="60"/>
      <c r="S22" s="181">
        <v>0</v>
      </c>
      <c r="T22" s="60"/>
      <c r="U22" s="182">
        <f t="shared" si="2"/>
        <v>0</v>
      </c>
      <c r="V22" s="60"/>
      <c r="W22" s="181">
        <v>0</v>
      </c>
      <c r="X22" s="60"/>
      <c r="Y22" s="159">
        <v>0</v>
      </c>
      <c r="Z22" s="60"/>
      <c r="AA22" s="182">
        <f t="shared" si="3"/>
        <v>0</v>
      </c>
      <c r="AB22" s="60"/>
      <c r="AC22" s="181">
        <v>0</v>
      </c>
      <c r="AD22" s="60"/>
      <c r="AE22" s="182">
        <f t="shared" si="4"/>
        <v>0</v>
      </c>
      <c r="AF22" s="60"/>
      <c r="AG22" s="181">
        <v>0</v>
      </c>
      <c r="AI22" s="182">
        <f t="shared" si="5"/>
        <v>0</v>
      </c>
      <c r="AJ22" s="60"/>
      <c r="AK22" s="181">
        <v>0</v>
      </c>
      <c r="AM22" s="159">
        <v>-4213</v>
      </c>
      <c r="AO22" s="182">
        <f t="shared" si="6"/>
        <v>0</v>
      </c>
      <c r="AP22" s="60"/>
      <c r="AQ22" s="181">
        <v>-4213</v>
      </c>
      <c r="AR22" s="60"/>
      <c r="AS22" s="182">
        <f t="shared" si="7"/>
        <v>65</v>
      </c>
      <c r="AT22" s="60"/>
      <c r="AU22" s="181">
        <v>-4148</v>
      </c>
      <c r="AW22" s="182">
        <f t="shared" si="8"/>
        <v>25170</v>
      </c>
      <c r="AX22" s="60"/>
      <c r="AY22" s="181">
        <v>21022</v>
      </c>
      <c r="BA22" s="159">
        <v>6931</v>
      </c>
      <c r="BB22" s="372"/>
      <c r="BC22" s="182">
        <f t="shared" si="9"/>
        <v>-249024</v>
      </c>
      <c r="BD22" s="60"/>
      <c r="BE22" s="181">
        <v>-242093</v>
      </c>
      <c r="BF22" s="60"/>
      <c r="BG22" s="182">
        <f t="shared" si="10"/>
        <v>-1534</v>
      </c>
      <c r="BH22" s="60"/>
      <c r="BI22" s="181">
        <v>-243627</v>
      </c>
      <c r="BK22" s="182">
        <f t="shared" si="11"/>
        <v>-3140</v>
      </c>
      <c r="BL22" s="60"/>
      <c r="BM22" s="181">
        <v>-246767</v>
      </c>
      <c r="BO22" s="159">
        <v>-6900</v>
      </c>
      <c r="BQ22" s="182">
        <f t="shared" si="12"/>
        <v>-10511</v>
      </c>
      <c r="BR22" s="60"/>
      <c r="BS22" s="181">
        <v>-17411</v>
      </c>
      <c r="BU22" s="182">
        <f t="shared" si="13"/>
        <v>-10283</v>
      </c>
      <c r="BV22" s="60"/>
      <c r="BW22" s="181">
        <v>-27694</v>
      </c>
      <c r="BY22" s="182">
        <f t="shared" si="14"/>
        <v>-5136</v>
      </c>
      <c r="BZ22" s="60"/>
      <c r="CA22" s="181">
        <v>-32830</v>
      </c>
      <c r="CC22" s="159">
        <v>-111477</v>
      </c>
      <c r="CE22" s="182">
        <f t="shared" si="15"/>
        <v>-1705</v>
      </c>
      <c r="CF22" s="60"/>
      <c r="CG22" s="181">
        <v>-113182</v>
      </c>
      <c r="CI22" s="182">
        <f t="shared" si="16"/>
        <v>-643</v>
      </c>
      <c r="CJ22" s="60"/>
      <c r="CK22" s="181">
        <v>-113825</v>
      </c>
      <c r="CM22" s="182">
        <f t="shared" si="17"/>
        <v>270</v>
      </c>
      <c r="CN22" s="60"/>
      <c r="CO22" s="181">
        <v>-113555</v>
      </c>
      <c r="CQ22" s="159">
        <v>-124</v>
      </c>
    </row>
    <row r="23" spans="1:95" ht="15.75" customHeight="1">
      <c r="A23" s="1"/>
      <c r="B23" s="90" t="s">
        <v>94</v>
      </c>
      <c r="C23" s="90"/>
      <c r="D23" s="78"/>
      <c r="E23" s="319">
        <v>0</v>
      </c>
      <c r="F23" s="86"/>
      <c r="G23" s="319">
        <v>0</v>
      </c>
      <c r="H23" s="86"/>
      <c r="I23" s="319">
        <v>0</v>
      </c>
      <c r="J23" s="86"/>
      <c r="K23" s="159">
        <v>0</v>
      </c>
      <c r="L23" s="60"/>
      <c r="M23" s="182">
        <f t="shared" si="0"/>
        <v>0</v>
      </c>
      <c r="N23" s="60"/>
      <c r="O23" s="181">
        <v>0</v>
      </c>
      <c r="P23" s="60"/>
      <c r="Q23" s="182">
        <f t="shared" si="1"/>
        <v>0</v>
      </c>
      <c r="R23" s="60"/>
      <c r="S23" s="181">
        <v>0</v>
      </c>
      <c r="T23" s="60"/>
      <c r="U23" s="182">
        <f t="shared" si="2"/>
        <v>0</v>
      </c>
      <c r="V23" s="60"/>
      <c r="W23" s="181">
        <v>0</v>
      </c>
      <c r="X23" s="60"/>
      <c r="Y23" s="159">
        <v>0</v>
      </c>
      <c r="Z23" s="60"/>
      <c r="AA23" s="182">
        <f t="shared" si="3"/>
        <v>0</v>
      </c>
      <c r="AB23" s="60"/>
      <c r="AC23" s="181">
        <v>0</v>
      </c>
      <c r="AD23" s="60"/>
      <c r="AE23" s="182">
        <f t="shared" si="4"/>
        <v>0</v>
      </c>
      <c r="AF23" s="60"/>
      <c r="AG23" s="181">
        <v>0</v>
      </c>
      <c r="AI23" s="182">
        <f t="shared" si="5"/>
        <v>-11762</v>
      </c>
      <c r="AJ23" s="60"/>
      <c r="AK23" s="181">
        <v>-11762</v>
      </c>
      <c r="AM23" s="159">
        <v>0</v>
      </c>
      <c r="AO23" s="182">
        <f t="shared" si="6"/>
        <v>0</v>
      </c>
      <c r="AP23" s="60"/>
      <c r="AQ23" s="181">
        <v>0</v>
      </c>
      <c r="AR23" s="60"/>
      <c r="AS23" s="182">
        <f t="shared" si="7"/>
        <v>0</v>
      </c>
      <c r="AT23" s="60"/>
      <c r="AU23" s="181">
        <v>0</v>
      </c>
      <c r="AW23" s="182">
        <f t="shared" si="8"/>
        <v>0</v>
      </c>
      <c r="AX23" s="60"/>
      <c r="AY23" s="181">
        <v>0</v>
      </c>
      <c r="BA23" s="159">
        <v>0</v>
      </c>
      <c r="BB23" s="372"/>
      <c r="BC23" s="182">
        <f t="shared" si="9"/>
        <v>0</v>
      </c>
      <c r="BD23" s="60"/>
      <c r="BE23" s="181">
        <v>0</v>
      </c>
      <c r="BF23" s="60"/>
      <c r="BG23" s="182">
        <f t="shared" si="10"/>
        <v>0</v>
      </c>
      <c r="BH23" s="60"/>
      <c r="BI23" s="181">
        <v>0</v>
      </c>
      <c r="BK23" s="182">
        <f t="shared" si="11"/>
        <v>-255479</v>
      </c>
      <c r="BL23" s="60"/>
      <c r="BM23" s="181">
        <v>-255479</v>
      </c>
      <c r="BO23" s="159">
        <v>-91446</v>
      </c>
      <c r="BQ23" s="182">
        <f t="shared" si="12"/>
        <v>0</v>
      </c>
      <c r="BR23" s="60"/>
      <c r="BS23" s="181">
        <v>-91446</v>
      </c>
      <c r="BU23" s="182">
        <f t="shared" si="13"/>
        <v>0</v>
      </c>
      <c r="BV23" s="60"/>
      <c r="BW23" s="181">
        <v>-91446</v>
      </c>
      <c r="BY23" s="182">
        <f t="shared" si="14"/>
        <v>-21547</v>
      </c>
      <c r="BZ23" s="60"/>
      <c r="CA23" s="181">
        <v>-112993</v>
      </c>
      <c r="CC23" s="159">
        <v>-122873</v>
      </c>
      <c r="CE23" s="182">
        <f t="shared" si="15"/>
        <v>-25</v>
      </c>
      <c r="CF23" s="60"/>
      <c r="CG23" s="181">
        <v>-122898</v>
      </c>
      <c r="CI23" s="182">
        <f t="shared" si="16"/>
        <v>-23986</v>
      </c>
      <c r="CJ23" s="60"/>
      <c r="CK23" s="181">
        <v>-146884</v>
      </c>
      <c r="CM23" s="182">
        <f t="shared" si="17"/>
        <v>0</v>
      </c>
      <c r="CN23" s="60"/>
      <c r="CO23" s="181">
        <v>-146884</v>
      </c>
      <c r="CQ23" s="159">
        <v>0</v>
      </c>
    </row>
    <row r="24" spans="1:95" s="55" customFormat="1" ht="15.75" customHeight="1">
      <c r="A24" s="77"/>
      <c r="B24" s="93"/>
      <c r="C24" s="55" t="s">
        <v>11</v>
      </c>
      <c r="D24" s="93"/>
      <c r="E24" s="320">
        <f>SUM(E16:E23)</f>
        <v>3560071</v>
      </c>
      <c r="F24" s="86"/>
      <c r="G24" s="320">
        <f>SUM(G16:G23)</f>
        <v>4209772</v>
      </c>
      <c r="H24" s="86"/>
      <c r="I24" s="320">
        <f>SUM(I16:I23)</f>
        <v>3888355</v>
      </c>
      <c r="J24" s="86"/>
      <c r="K24" s="320">
        <f>SUM(K16:K23)</f>
        <v>944709</v>
      </c>
      <c r="L24" s="60"/>
      <c r="M24" s="338">
        <f>SUM(M16:M23)</f>
        <v>964865</v>
      </c>
      <c r="N24" s="60"/>
      <c r="O24" s="339">
        <f>SUM(O16:O23)</f>
        <v>1909574</v>
      </c>
      <c r="P24" s="60"/>
      <c r="Q24" s="338">
        <f>SUM(Q16:Q23)</f>
        <v>999422</v>
      </c>
      <c r="R24" s="60"/>
      <c r="S24" s="339">
        <f>SUM(S16:S23)</f>
        <v>2908996</v>
      </c>
      <c r="T24" s="60"/>
      <c r="U24" s="338">
        <f>SUM(U16:U23)</f>
        <v>1067212</v>
      </c>
      <c r="V24" s="60"/>
      <c r="W24" s="339">
        <f>SUM(W16:W23)</f>
        <v>3976208</v>
      </c>
      <c r="X24" s="60"/>
      <c r="Y24" s="320">
        <f>SUM(Y16:Y23)</f>
        <v>998344</v>
      </c>
      <c r="Z24" s="60"/>
      <c r="AA24" s="338">
        <f>SUM(AA16:AA23)</f>
        <v>972086</v>
      </c>
      <c r="AB24" s="60"/>
      <c r="AC24" s="339">
        <f>SUM(AC16:AC23)</f>
        <v>1970430</v>
      </c>
      <c r="AD24" s="60"/>
      <c r="AE24" s="338">
        <f>SUM(AE16:AE23)</f>
        <v>1008819</v>
      </c>
      <c r="AF24" s="60"/>
      <c r="AG24" s="339">
        <f>SUM(AG16:AG23)</f>
        <v>2979249</v>
      </c>
      <c r="AH24" s="3"/>
      <c r="AI24" s="338">
        <f>SUM(AI16:AI23)</f>
        <v>1083317</v>
      </c>
      <c r="AJ24" s="60"/>
      <c r="AK24" s="339">
        <f>SUM(AK16:AK23)</f>
        <v>4062566</v>
      </c>
      <c r="AL24" s="3"/>
      <c r="AM24" s="320">
        <f>SUM(AM16:AM23)</f>
        <v>1006919</v>
      </c>
      <c r="AN24" s="3"/>
      <c r="AO24" s="338">
        <f>SUM(AO16:AO23)</f>
        <v>1020237</v>
      </c>
      <c r="AP24" s="60"/>
      <c r="AQ24" s="339">
        <f>SUM(AQ16:AQ23)</f>
        <v>2027156</v>
      </c>
      <c r="AR24" s="60"/>
      <c r="AS24" s="338">
        <f>SUM(AS16:AS23)</f>
        <v>1092278</v>
      </c>
      <c r="AT24" s="60"/>
      <c r="AU24" s="339">
        <f>SUM(AU16:AU23)</f>
        <v>3119434</v>
      </c>
      <c r="AW24" s="338">
        <f>SUM(AW16:AW23)</f>
        <v>1175994</v>
      </c>
      <c r="AX24" s="60"/>
      <c r="AY24" s="339">
        <f>SUM(AY16:AY23)</f>
        <v>4295428</v>
      </c>
      <c r="BA24" s="320">
        <f>SUM(BA16:BA23)</f>
        <v>1080280</v>
      </c>
      <c r="BB24" s="372"/>
      <c r="BC24" s="338">
        <f>SUM(BC16:BC23)</f>
        <v>776038</v>
      </c>
      <c r="BD24" s="60"/>
      <c r="BE24" s="339">
        <f>SUM(BE16:BE23)</f>
        <v>1856318</v>
      </c>
      <c r="BF24" s="60"/>
      <c r="BG24" s="338">
        <f>SUM(BG16:BG23)</f>
        <v>982443</v>
      </c>
      <c r="BH24" s="60"/>
      <c r="BI24" s="339">
        <f>SUM(BI16:BI23)</f>
        <v>2838761</v>
      </c>
      <c r="BK24" s="338">
        <f>SUM(BK16:BK23)</f>
        <v>933210</v>
      </c>
      <c r="BL24" s="60"/>
      <c r="BM24" s="339">
        <f>SUM(BM16:BM23)</f>
        <v>3771971</v>
      </c>
      <c r="BO24" s="320">
        <f>SUM(BO16:BO23)</f>
        <v>917986</v>
      </c>
      <c r="BQ24" s="338">
        <f>SUM(BQ16:BQ23)</f>
        <v>1008080</v>
      </c>
      <c r="BR24" s="60"/>
      <c r="BS24" s="339">
        <f>SUM(BS16:BS23)</f>
        <v>1926066</v>
      </c>
      <c r="BU24" s="338">
        <f>SUM(BU16:BU23)</f>
        <v>1051773</v>
      </c>
      <c r="BV24" s="60"/>
      <c r="BW24" s="339">
        <f>SUM(BW16:BW23)</f>
        <v>2977839</v>
      </c>
      <c r="BY24" s="338">
        <f>SUM(BY16:BY23)</f>
        <v>1058298</v>
      </c>
      <c r="BZ24" s="60"/>
      <c r="CA24" s="339">
        <f>SUM(CA16:CA23)</f>
        <v>4036137</v>
      </c>
      <c r="CC24" s="320">
        <f>SUM(CC16:CC23)</f>
        <v>714932</v>
      </c>
      <c r="CE24" s="338">
        <f>SUM(CE16:CE23)</f>
        <v>967168</v>
      </c>
      <c r="CF24" s="60"/>
      <c r="CG24" s="339">
        <f>SUM(CG16:CG23)</f>
        <v>1682100</v>
      </c>
      <c r="CI24" s="338">
        <f>SUM(CI16:CI23)</f>
        <v>991181</v>
      </c>
      <c r="CJ24" s="60"/>
      <c r="CK24" s="339">
        <f>SUM(CK16:CK23)</f>
        <v>2673281</v>
      </c>
      <c r="CM24" s="338">
        <f>SUM(CM16:CM23)</f>
        <v>1010630</v>
      </c>
      <c r="CN24" s="60"/>
      <c r="CO24" s="339">
        <f>SUM(CO16:CO23)</f>
        <v>3683911</v>
      </c>
      <c r="CQ24" s="320">
        <f>SUM(CQ16:CQ23)</f>
        <v>958892</v>
      </c>
    </row>
    <row r="25" spans="1:95" ht="15.75" customHeight="1">
      <c r="A25" s="1"/>
      <c r="B25" s="81"/>
      <c r="C25" s="81"/>
      <c r="D25" s="81"/>
      <c r="E25" s="319"/>
      <c r="F25" s="86"/>
      <c r="G25" s="319"/>
      <c r="H25" s="86"/>
      <c r="I25" s="319"/>
      <c r="J25" s="86"/>
      <c r="K25" s="159"/>
      <c r="L25" s="60"/>
      <c r="M25" s="180"/>
      <c r="N25" s="60"/>
      <c r="O25" s="181"/>
      <c r="P25" s="60"/>
      <c r="Q25" s="180"/>
      <c r="R25" s="60"/>
      <c r="S25" s="181"/>
      <c r="T25" s="60"/>
      <c r="U25" s="180"/>
      <c r="V25" s="60"/>
      <c r="W25" s="181"/>
      <c r="X25" s="60"/>
      <c r="Y25" s="159"/>
      <c r="Z25" s="60"/>
      <c r="AA25" s="180"/>
      <c r="AB25" s="60"/>
      <c r="AC25" s="181"/>
      <c r="AD25" s="60"/>
      <c r="AE25" s="180"/>
      <c r="AF25" s="60"/>
      <c r="AG25" s="181"/>
      <c r="AI25" s="180"/>
      <c r="AJ25" s="60"/>
      <c r="AK25" s="181"/>
      <c r="AM25" s="159"/>
      <c r="AO25" s="180"/>
      <c r="AP25" s="60"/>
      <c r="AQ25" s="181"/>
      <c r="AR25" s="60"/>
      <c r="AS25" s="180"/>
      <c r="AT25" s="60"/>
      <c r="AU25" s="181"/>
      <c r="AW25" s="180"/>
      <c r="AX25" s="60"/>
      <c r="AY25" s="181"/>
      <c r="BA25" s="159"/>
      <c r="BB25" s="372"/>
      <c r="BC25" s="180"/>
      <c r="BD25" s="60"/>
      <c r="BE25" s="181"/>
      <c r="BF25" s="60"/>
      <c r="BG25" s="180"/>
      <c r="BH25" s="60"/>
      <c r="BI25" s="181"/>
      <c r="BK25" s="180"/>
      <c r="BL25" s="60"/>
      <c r="BM25" s="181"/>
      <c r="BO25" s="159"/>
      <c r="BQ25" s="180"/>
      <c r="BR25" s="60"/>
      <c r="BS25" s="181"/>
      <c r="BU25" s="180"/>
      <c r="BV25" s="60"/>
      <c r="BW25" s="181"/>
      <c r="BY25" s="180"/>
      <c r="BZ25" s="60"/>
      <c r="CA25" s="181"/>
      <c r="CC25" s="159"/>
      <c r="CE25" s="180"/>
      <c r="CF25" s="60"/>
      <c r="CG25" s="181"/>
      <c r="CI25" s="180"/>
      <c r="CJ25" s="60"/>
      <c r="CK25" s="181"/>
      <c r="CM25" s="180"/>
      <c r="CN25" s="60"/>
      <c r="CO25" s="181"/>
      <c r="CQ25" s="159"/>
    </row>
    <row r="26" spans="1:95" s="61" customFormat="1" ht="15.75" customHeight="1">
      <c r="A26" s="66" t="s">
        <v>48</v>
      </c>
      <c r="B26" s="82"/>
      <c r="C26" s="82"/>
      <c r="D26" s="82"/>
      <c r="E26" s="319">
        <f>E12-E24</f>
        <v>379680</v>
      </c>
      <c r="F26" s="86"/>
      <c r="G26" s="319">
        <f>G12-G24</f>
        <v>32782</v>
      </c>
      <c r="H26" s="86"/>
      <c r="I26" s="319">
        <f>I12-I24</f>
        <v>325525</v>
      </c>
      <c r="J26" s="86"/>
      <c r="K26" s="319">
        <f>K12-K24</f>
        <v>79148</v>
      </c>
      <c r="L26" s="86"/>
      <c r="M26" s="340">
        <f>M12-M24</f>
        <v>65028</v>
      </c>
      <c r="N26" s="86"/>
      <c r="O26" s="341">
        <f>O12-O24</f>
        <v>144176</v>
      </c>
      <c r="P26" s="60"/>
      <c r="Q26" s="340">
        <f>Q12-Q24</f>
        <v>61359</v>
      </c>
      <c r="R26" s="86"/>
      <c r="S26" s="341">
        <f>S12-S24</f>
        <v>205535</v>
      </c>
      <c r="T26" s="86"/>
      <c r="U26" s="340">
        <f>U12-U24</f>
        <v>-4062</v>
      </c>
      <c r="V26" s="60"/>
      <c r="W26" s="341">
        <f>W12-W24</f>
        <v>201473</v>
      </c>
      <c r="X26" s="86"/>
      <c r="Y26" s="319">
        <f>Y12-Y24</f>
        <v>58748</v>
      </c>
      <c r="Z26" s="86"/>
      <c r="AA26" s="340">
        <f>AA12-AA24</f>
        <v>104096</v>
      </c>
      <c r="AB26" s="86"/>
      <c r="AC26" s="341">
        <f>AC12-AC24</f>
        <v>162844</v>
      </c>
      <c r="AD26" s="86"/>
      <c r="AE26" s="340">
        <f>AE12-AE24</f>
        <v>101620</v>
      </c>
      <c r="AF26" s="86"/>
      <c r="AG26" s="341">
        <f>AG12-AG24</f>
        <v>264464</v>
      </c>
      <c r="AH26" s="60"/>
      <c r="AI26" s="340">
        <f>AI12-AI24</f>
        <v>16316</v>
      </c>
      <c r="AJ26" s="86"/>
      <c r="AK26" s="341">
        <f>AK12-AK24</f>
        <v>280780</v>
      </c>
      <c r="AL26" s="86"/>
      <c r="AM26" s="319">
        <f>AM12-AM24</f>
        <v>85202</v>
      </c>
      <c r="AO26" s="340">
        <f>AO12-AO24</f>
        <v>84163</v>
      </c>
      <c r="AP26" s="86"/>
      <c r="AQ26" s="341">
        <f>AQ12-AQ24</f>
        <v>169365</v>
      </c>
      <c r="AR26" s="86"/>
      <c r="AS26" s="340">
        <f>AS12-AS24</f>
        <v>48079</v>
      </c>
      <c r="AT26" s="86"/>
      <c r="AU26" s="341">
        <f>AU12-AU24</f>
        <v>217444</v>
      </c>
      <c r="AV26" s="86"/>
      <c r="AW26" s="340">
        <f>AW12-AW24</f>
        <v>-60788</v>
      </c>
      <c r="AX26" s="86"/>
      <c r="AY26" s="341">
        <f>AY12-AY24</f>
        <v>156656</v>
      </c>
      <c r="AZ26" s="60"/>
      <c r="BA26" s="319">
        <f>BA12-BA24</f>
        <v>1466</v>
      </c>
      <c r="BB26" s="340"/>
      <c r="BC26" s="340">
        <f>BC12-BC24</f>
        <v>219092</v>
      </c>
      <c r="BD26" s="86"/>
      <c r="BE26" s="341">
        <f>BE12-BE24</f>
        <v>220558</v>
      </c>
      <c r="BF26" s="60"/>
      <c r="BG26" s="340">
        <f>BG12-BG24</f>
        <v>-43207</v>
      </c>
      <c r="BH26" s="86"/>
      <c r="BI26" s="341">
        <f>BI12-BI24</f>
        <v>177351</v>
      </c>
      <c r="BJ26" s="86"/>
      <c r="BK26" s="340">
        <f>BK12-BK24</f>
        <v>-30486</v>
      </c>
      <c r="BL26" s="86"/>
      <c r="BM26" s="341">
        <f>BM12-BM24</f>
        <v>146865</v>
      </c>
      <c r="BN26" s="86"/>
      <c r="BO26" s="319">
        <f>BO12-BO24</f>
        <v>7825</v>
      </c>
      <c r="BP26" s="86"/>
      <c r="BQ26" s="340">
        <f>BQ12-BQ24</f>
        <v>-50307</v>
      </c>
      <c r="BR26" s="60"/>
      <c r="BS26" s="341">
        <f>BS12-BS24</f>
        <v>-42482</v>
      </c>
      <c r="BT26" s="86"/>
      <c r="BU26" s="340">
        <f>BU12-BU24</f>
        <v>-51354</v>
      </c>
      <c r="BV26" s="60"/>
      <c r="BW26" s="341">
        <f>BW12-BW24</f>
        <v>-93836</v>
      </c>
      <c r="BX26" s="86"/>
      <c r="BY26" s="340">
        <f>BY12-BY24</f>
        <v>-49554</v>
      </c>
      <c r="BZ26" s="60"/>
      <c r="CA26" s="341">
        <f>CA12-CA24</f>
        <v>-143390</v>
      </c>
      <c r="CB26" s="86"/>
      <c r="CC26" s="319">
        <f>CC12-CC24</f>
        <v>250313</v>
      </c>
      <c r="CD26" s="86"/>
      <c r="CE26" s="340">
        <f>CE12-CE24</f>
        <v>8499</v>
      </c>
      <c r="CF26" s="60"/>
      <c r="CG26" s="341">
        <f>CG12-CG24</f>
        <v>258812</v>
      </c>
      <c r="CH26" s="86"/>
      <c r="CI26" s="340">
        <f>CI12-CI24</f>
        <v>77725</v>
      </c>
      <c r="CJ26" s="60"/>
      <c r="CK26" s="341">
        <f>CK12-CK24</f>
        <v>336537</v>
      </c>
      <c r="CL26" s="86"/>
      <c r="CM26" s="340">
        <f>CM12-CM24</f>
        <v>-23595</v>
      </c>
      <c r="CN26" s="60"/>
      <c r="CO26" s="341">
        <f>CO12-CO24</f>
        <v>312942</v>
      </c>
      <c r="CP26" s="86"/>
      <c r="CQ26" s="319">
        <f>CQ12-CQ24</f>
        <v>-526</v>
      </c>
    </row>
    <row r="27" spans="1:95" ht="15.75" customHeight="1">
      <c r="A27" s="1"/>
      <c r="B27" s="81"/>
      <c r="C27" s="81"/>
      <c r="D27" s="81"/>
      <c r="E27" s="319"/>
      <c r="F27" s="86"/>
      <c r="G27" s="319"/>
      <c r="H27" s="86"/>
      <c r="I27" s="319"/>
      <c r="J27" s="86"/>
      <c r="K27" s="159"/>
      <c r="L27" s="60"/>
      <c r="M27" s="180"/>
      <c r="N27" s="60"/>
      <c r="O27" s="181"/>
      <c r="P27" s="60"/>
      <c r="Q27" s="180"/>
      <c r="R27" s="60"/>
      <c r="S27" s="181"/>
      <c r="T27" s="60"/>
      <c r="U27" s="180"/>
      <c r="V27" s="60"/>
      <c r="W27" s="181"/>
      <c r="X27" s="60"/>
      <c r="Y27" s="159"/>
      <c r="Z27" s="60"/>
      <c r="AA27" s="180"/>
      <c r="AB27" s="60"/>
      <c r="AC27" s="181"/>
      <c r="AD27" s="60"/>
      <c r="AE27" s="180"/>
      <c r="AF27" s="60"/>
      <c r="AG27" s="181"/>
      <c r="AI27" s="180"/>
      <c r="AJ27" s="60"/>
      <c r="AK27" s="181"/>
      <c r="AM27" s="159"/>
      <c r="AO27" s="180"/>
      <c r="AP27" s="60"/>
      <c r="AQ27" s="181"/>
      <c r="AR27" s="60"/>
      <c r="AS27" s="180"/>
      <c r="AT27" s="60"/>
      <c r="AU27" s="181"/>
      <c r="AW27" s="180"/>
      <c r="AX27" s="60"/>
      <c r="AY27" s="181"/>
      <c r="BA27" s="159"/>
      <c r="BB27" s="372"/>
      <c r="BC27" s="180"/>
      <c r="BD27" s="60"/>
      <c r="BE27" s="181"/>
      <c r="BF27" s="60"/>
      <c r="BG27" s="180"/>
      <c r="BH27" s="60"/>
      <c r="BI27" s="181"/>
      <c r="BK27" s="180"/>
      <c r="BL27" s="60"/>
      <c r="BM27" s="181"/>
      <c r="BO27" s="159"/>
      <c r="BQ27" s="180"/>
      <c r="BR27" s="60"/>
      <c r="BS27" s="181"/>
      <c r="BU27" s="180"/>
      <c r="BV27" s="60"/>
      <c r="BW27" s="181"/>
      <c r="BY27" s="180"/>
      <c r="BZ27" s="60"/>
      <c r="CA27" s="181"/>
      <c r="CC27" s="159"/>
      <c r="CE27" s="180"/>
      <c r="CF27" s="60"/>
      <c r="CG27" s="181"/>
      <c r="CI27" s="180"/>
      <c r="CJ27" s="60"/>
      <c r="CK27" s="181"/>
      <c r="CM27" s="180"/>
      <c r="CN27" s="60"/>
      <c r="CO27" s="181"/>
      <c r="CQ27" s="159"/>
    </row>
    <row r="28" spans="1:95" ht="15.75" customHeight="1">
      <c r="A28" s="77" t="s">
        <v>49</v>
      </c>
      <c r="B28" s="78"/>
      <c r="C28" s="78"/>
      <c r="D28" s="78"/>
      <c r="E28" s="319"/>
      <c r="F28" s="86"/>
      <c r="G28" s="319"/>
      <c r="H28" s="86"/>
      <c r="I28" s="319"/>
      <c r="J28" s="86"/>
      <c r="K28" s="159"/>
      <c r="L28" s="60"/>
      <c r="M28" s="180"/>
      <c r="N28" s="60"/>
      <c r="O28" s="181"/>
      <c r="P28" s="60"/>
      <c r="Q28" s="180"/>
      <c r="R28" s="60"/>
      <c r="S28" s="181"/>
      <c r="T28" s="60"/>
      <c r="U28" s="180"/>
      <c r="V28" s="60"/>
      <c r="W28" s="181"/>
      <c r="X28" s="60"/>
      <c r="Y28" s="159"/>
      <c r="Z28" s="60"/>
      <c r="AA28" s="180"/>
      <c r="AB28" s="60"/>
      <c r="AC28" s="181"/>
      <c r="AD28" s="60"/>
      <c r="AE28" s="180"/>
      <c r="AF28" s="60"/>
      <c r="AG28" s="181"/>
      <c r="AI28" s="180"/>
      <c r="AJ28" s="60"/>
      <c r="AK28" s="181"/>
      <c r="AM28" s="159"/>
      <c r="AO28" s="180"/>
      <c r="AP28" s="60"/>
      <c r="AQ28" s="181"/>
      <c r="AR28" s="60"/>
      <c r="AS28" s="180"/>
      <c r="AT28" s="60"/>
      <c r="AU28" s="181"/>
      <c r="AW28" s="180"/>
      <c r="AX28" s="60"/>
      <c r="AY28" s="181"/>
      <c r="BA28" s="159"/>
      <c r="BB28" s="372"/>
      <c r="BC28" s="180"/>
      <c r="BD28" s="60"/>
      <c r="BE28" s="181"/>
      <c r="BF28" s="60"/>
      <c r="BG28" s="180"/>
      <c r="BH28" s="60"/>
      <c r="BI28" s="181"/>
      <c r="BK28" s="180"/>
      <c r="BL28" s="60"/>
      <c r="BM28" s="181"/>
      <c r="BO28" s="159"/>
      <c r="BQ28" s="180"/>
      <c r="BR28" s="60"/>
      <c r="BS28" s="181"/>
      <c r="BU28" s="180"/>
      <c r="BV28" s="60"/>
      <c r="BW28" s="181"/>
      <c r="BY28" s="180"/>
      <c r="BZ28" s="60"/>
      <c r="CA28" s="181"/>
      <c r="CC28" s="159"/>
      <c r="CE28" s="180"/>
      <c r="CF28" s="60"/>
      <c r="CG28" s="181"/>
      <c r="CI28" s="180"/>
      <c r="CJ28" s="60"/>
      <c r="CK28" s="181"/>
      <c r="CM28" s="180"/>
      <c r="CN28" s="60"/>
      <c r="CO28" s="181"/>
      <c r="CQ28" s="159"/>
    </row>
    <row r="29" spans="1:95" ht="15.75" customHeight="1">
      <c r="A29" s="1"/>
      <c r="B29" s="81" t="s">
        <v>12</v>
      </c>
      <c r="C29" s="81"/>
      <c r="D29" s="81"/>
      <c r="E29" s="319">
        <v>90033</v>
      </c>
      <c r="F29" s="86"/>
      <c r="G29" s="319">
        <v>91981</v>
      </c>
      <c r="H29" s="86"/>
      <c r="I29" s="319">
        <v>96800</v>
      </c>
      <c r="J29" s="86"/>
      <c r="K29" s="159">
        <v>24694</v>
      </c>
      <c r="L29" s="60"/>
      <c r="M29" s="182">
        <f t="shared" ref="M29:M33" si="18">O29-K29</f>
        <v>25753</v>
      </c>
      <c r="N29" s="60"/>
      <c r="O29" s="181">
        <v>50447</v>
      </c>
      <c r="P29" s="60"/>
      <c r="Q29" s="182">
        <f t="shared" ref="Q29:Q33" si="19">S29-O29</f>
        <v>23971</v>
      </c>
      <c r="R29" s="60"/>
      <c r="S29" s="181">
        <v>74418</v>
      </c>
      <c r="T29" s="60"/>
      <c r="U29" s="182">
        <f t="shared" ref="U29:U33" si="20">W29-S29</f>
        <v>22900</v>
      </c>
      <c r="V29" s="60"/>
      <c r="W29" s="181">
        <v>97318</v>
      </c>
      <c r="X29" s="60"/>
      <c r="Y29" s="159">
        <v>20891</v>
      </c>
      <c r="Z29" s="60"/>
      <c r="AA29" s="182">
        <f t="shared" ref="AA29:AA33" si="21">AC29-Y29</f>
        <v>22469</v>
      </c>
      <c r="AB29" s="60"/>
      <c r="AC29" s="181">
        <v>43360</v>
      </c>
      <c r="AD29" s="60"/>
      <c r="AE29" s="182">
        <f t="shared" ref="AE29:AE33" si="22">AG29-AC29</f>
        <v>21929</v>
      </c>
      <c r="AF29" s="60"/>
      <c r="AG29" s="181">
        <v>65289</v>
      </c>
      <c r="AI29" s="182">
        <f t="shared" ref="AI29:AI33" si="23">AK29-AG29</f>
        <v>18277</v>
      </c>
      <c r="AJ29" s="60"/>
      <c r="AK29" s="181">
        <v>83566</v>
      </c>
      <c r="AM29" s="159">
        <v>21614</v>
      </c>
      <c r="AO29" s="182">
        <f t="shared" ref="AO29:AO33" si="24">AQ29-AM29</f>
        <v>25154</v>
      </c>
      <c r="AP29" s="60"/>
      <c r="AQ29" s="181">
        <v>46768</v>
      </c>
      <c r="AR29" s="60"/>
      <c r="AS29" s="182">
        <f t="shared" ref="AS29:AS33" si="25">AU29-AQ29</f>
        <v>24816</v>
      </c>
      <c r="AT29" s="60"/>
      <c r="AU29" s="181">
        <v>71584</v>
      </c>
      <c r="AW29" s="182">
        <f t="shared" ref="AW29:AW33" si="26">AY29-AU29</f>
        <v>18780</v>
      </c>
      <c r="AX29" s="60"/>
      <c r="AY29" s="181">
        <v>90364</v>
      </c>
      <c r="BA29" s="159">
        <v>26835</v>
      </c>
      <c r="BB29" s="372"/>
      <c r="BC29" s="182">
        <f t="shared" ref="BC29:BC33" si="27">BE29-BA29</f>
        <v>35602</v>
      </c>
      <c r="BD29" s="60"/>
      <c r="BE29" s="181">
        <v>62437</v>
      </c>
      <c r="BF29" s="60"/>
      <c r="BG29" s="182">
        <f t="shared" ref="BG29:BG33" si="28">BI29-BE29</f>
        <v>37360</v>
      </c>
      <c r="BH29" s="60"/>
      <c r="BI29" s="181">
        <v>99797</v>
      </c>
      <c r="BK29" s="182">
        <f t="shared" ref="BK29:BK33" si="29">BM29-BI29</f>
        <v>32152</v>
      </c>
      <c r="BL29" s="60"/>
      <c r="BM29" s="181">
        <v>131949</v>
      </c>
      <c r="BO29" s="159">
        <v>37075</v>
      </c>
      <c r="BQ29" s="182">
        <f t="shared" ref="BQ29:BQ33" si="30">BS29-BO29</f>
        <v>33120</v>
      </c>
      <c r="BR29" s="60"/>
      <c r="BS29" s="181">
        <v>70195</v>
      </c>
      <c r="BU29" s="182">
        <f t="shared" ref="BU29:BU33" si="31">BW29-BS29</f>
        <v>35971</v>
      </c>
      <c r="BV29" s="60"/>
      <c r="BW29" s="181">
        <v>106166</v>
      </c>
      <c r="BY29" s="182">
        <f t="shared" ref="BY29:BY33" si="32">CA29-BW29</f>
        <v>23598</v>
      </c>
      <c r="BZ29" s="60"/>
      <c r="CA29" s="181">
        <v>129764</v>
      </c>
      <c r="CC29" s="159">
        <v>34471</v>
      </c>
      <c r="CE29" s="182">
        <f t="shared" ref="CE29:CE33" si="33">CG29-CC29</f>
        <v>35584</v>
      </c>
      <c r="CF29" s="60"/>
      <c r="CG29" s="181">
        <v>70055</v>
      </c>
      <c r="CI29" s="182">
        <f t="shared" ref="CI29:CI33" si="34">CK29-CG29</f>
        <v>39674</v>
      </c>
      <c r="CJ29" s="60"/>
      <c r="CK29" s="181">
        <v>109729</v>
      </c>
      <c r="CM29" s="182">
        <f t="shared" ref="CM29:CM33" si="35">CO29-CK29</f>
        <v>30354</v>
      </c>
      <c r="CN29" s="60"/>
      <c r="CO29" s="181">
        <v>140083</v>
      </c>
      <c r="CQ29" s="159">
        <v>35065</v>
      </c>
    </row>
    <row r="30" spans="1:95" ht="15.75" customHeight="1">
      <c r="A30" s="1"/>
      <c r="B30" s="81" t="s">
        <v>13</v>
      </c>
      <c r="C30" s="92"/>
      <c r="D30" s="92"/>
      <c r="E30" s="319">
        <v>13059</v>
      </c>
      <c r="F30" s="86"/>
      <c r="G30" s="319">
        <v>5730</v>
      </c>
      <c r="H30" s="86"/>
      <c r="I30" s="319">
        <v>3597</v>
      </c>
      <c r="J30" s="86"/>
      <c r="K30" s="159">
        <v>1021</v>
      </c>
      <c r="L30" s="60"/>
      <c r="M30" s="182">
        <f t="shared" si="18"/>
        <v>862</v>
      </c>
      <c r="N30" s="60"/>
      <c r="O30" s="181">
        <v>1883</v>
      </c>
      <c r="P30" s="60"/>
      <c r="Q30" s="182">
        <f t="shared" si="19"/>
        <v>1101</v>
      </c>
      <c r="R30" s="60"/>
      <c r="S30" s="181">
        <v>2984</v>
      </c>
      <c r="T30" s="60"/>
      <c r="U30" s="182">
        <f t="shared" si="20"/>
        <v>824</v>
      </c>
      <c r="V30" s="60"/>
      <c r="W30" s="181">
        <v>3808</v>
      </c>
      <c r="X30" s="60"/>
      <c r="Y30" s="159">
        <v>849</v>
      </c>
      <c r="Z30" s="60"/>
      <c r="AA30" s="182">
        <f t="shared" si="21"/>
        <v>748</v>
      </c>
      <c r="AB30" s="60"/>
      <c r="AC30" s="181">
        <v>1597</v>
      </c>
      <c r="AD30" s="60"/>
      <c r="AE30" s="182">
        <f t="shared" si="22"/>
        <v>869</v>
      </c>
      <c r="AF30" s="60"/>
      <c r="AG30" s="181">
        <v>2466</v>
      </c>
      <c r="AI30" s="182">
        <f t="shared" si="23"/>
        <v>929</v>
      </c>
      <c r="AJ30" s="60"/>
      <c r="AK30" s="181">
        <v>3395</v>
      </c>
      <c r="AM30" s="159">
        <v>1043</v>
      </c>
      <c r="AO30" s="182">
        <f t="shared" si="24"/>
        <v>845</v>
      </c>
      <c r="AP30" s="60"/>
      <c r="AQ30" s="181">
        <v>1888</v>
      </c>
      <c r="AR30" s="60"/>
      <c r="AS30" s="182">
        <f t="shared" si="25"/>
        <v>935</v>
      </c>
      <c r="AT30" s="60"/>
      <c r="AU30" s="181">
        <v>2823</v>
      </c>
      <c r="AW30" s="182">
        <f t="shared" si="26"/>
        <v>821</v>
      </c>
      <c r="AX30" s="60"/>
      <c r="AY30" s="181">
        <v>3644</v>
      </c>
      <c r="BA30" s="159">
        <v>903</v>
      </c>
      <c r="BB30" s="372"/>
      <c r="BC30" s="182">
        <f t="shared" si="27"/>
        <v>969</v>
      </c>
      <c r="BD30" s="60"/>
      <c r="BE30" s="181">
        <v>1872</v>
      </c>
      <c r="BF30" s="60"/>
      <c r="BG30" s="182">
        <f t="shared" si="28"/>
        <v>1095</v>
      </c>
      <c r="BH30" s="60"/>
      <c r="BI30" s="181">
        <v>2967</v>
      </c>
      <c r="BK30" s="182">
        <f t="shared" si="29"/>
        <v>994</v>
      </c>
      <c r="BL30" s="60"/>
      <c r="BM30" s="181">
        <v>3961</v>
      </c>
      <c r="BO30" s="159">
        <v>884</v>
      </c>
      <c r="BQ30" s="182">
        <f t="shared" si="30"/>
        <v>1573</v>
      </c>
      <c r="BR30" s="60"/>
      <c r="BS30" s="181">
        <v>2457</v>
      </c>
      <c r="BU30" s="182">
        <f t="shared" si="31"/>
        <v>3572</v>
      </c>
      <c r="BV30" s="60"/>
      <c r="BW30" s="181">
        <v>6029</v>
      </c>
      <c r="BY30" s="182">
        <f t="shared" si="32"/>
        <v>6119</v>
      </c>
      <c r="BZ30" s="60"/>
      <c r="CA30" s="181">
        <v>12148</v>
      </c>
      <c r="CC30" s="159">
        <v>7566</v>
      </c>
      <c r="CE30" s="182">
        <f t="shared" si="33"/>
        <v>8969</v>
      </c>
      <c r="CF30" s="60"/>
      <c r="CG30" s="181">
        <v>16535</v>
      </c>
      <c r="CI30" s="182">
        <f t="shared" si="34"/>
        <v>9299</v>
      </c>
      <c r="CJ30" s="60"/>
      <c r="CK30" s="181">
        <v>25834</v>
      </c>
      <c r="CM30" s="182">
        <f t="shared" si="35"/>
        <v>10498</v>
      </c>
      <c r="CN30" s="60"/>
      <c r="CO30" s="181">
        <v>36332</v>
      </c>
      <c r="CQ30" s="159">
        <v>13264</v>
      </c>
    </row>
    <row r="31" spans="1:95" ht="15.75" customHeight="1">
      <c r="A31" s="1"/>
      <c r="B31" s="1" t="s">
        <v>111</v>
      </c>
      <c r="C31" s="92"/>
      <c r="D31" s="92"/>
      <c r="E31" s="319">
        <v>132599</v>
      </c>
      <c r="F31" s="86"/>
      <c r="G31" s="319">
        <v>16628</v>
      </c>
      <c r="H31" s="86"/>
      <c r="I31" s="319">
        <v>0</v>
      </c>
      <c r="J31" s="86"/>
      <c r="K31" s="319">
        <v>0</v>
      </c>
      <c r="L31" s="86"/>
      <c r="M31" s="182">
        <f t="shared" si="18"/>
        <v>0</v>
      </c>
      <c r="N31" s="86"/>
      <c r="O31" s="341">
        <v>0</v>
      </c>
      <c r="P31" s="86"/>
      <c r="Q31" s="182">
        <f t="shared" si="19"/>
        <v>0</v>
      </c>
      <c r="R31" s="86"/>
      <c r="S31" s="341">
        <v>0</v>
      </c>
      <c r="T31" s="86"/>
      <c r="U31" s="182">
        <f t="shared" si="20"/>
        <v>0</v>
      </c>
      <c r="V31" s="86"/>
      <c r="W31" s="341">
        <v>0</v>
      </c>
      <c r="X31" s="86"/>
      <c r="Y31" s="319">
        <v>0</v>
      </c>
      <c r="Z31" s="86"/>
      <c r="AA31" s="182">
        <f t="shared" si="21"/>
        <v>13373</v>
      </c>
      <c r="AB31" s="86"/>
      <c r="AC31" s="341">
        <v>13373</v>
      </c>
      <c r="AD31" s="86"/>
      <c r="AE31" s="182">
        <f t="shared" si="22"/>
        <v>0</v>
      </c>
      <c r="AF31" s="86"/>
      <c r="AG31" s="341">
        <v>13373</v>
      </c>
      <c r="AI31" s="182">
        <f t="shared" si="23"/>
        <v>-2000</v>
      </c>
      <c r="AJ31" s="86"/>
      <c r="AK31" s="341">
        <v>11373</v>
      </c>
      <c r="AM31" s="319">
        <v>0</v>
      </c>
      <c r="AO31" s="182">
        <f t="shared" si="24"/>
        <v>-3728</v>
      </c>
      <c r="AP31" s="86"/>
      <c r="AQ31" s="341">
        <v>-3728</v>
      </c>
      <c r="AR31" s="86"/>
      <c r="AS31" s="182">
        <f t="shared" si="25"/>
        <v>0</v>
      </c>
      <c r="AT31" s="86"/>
      <c r="AU31" s="341">
        <v>-3728</v>
      </c>
      <c r="AW31" s="182">
        <f t="shared" si="26"/>
        <v>10</v>
      </c>
      <c r="AX31" s="86"/>
      <c r="AY31" s="341">
        <v>-3718</v>
      </c>
      <c r="BA31" s="366">
        <v>0</v>
      </c>
      <c r="BB31" s="372"/>
      <c r="BC31" s="182">
        <f t="shared" si="27"/>
        <v>18527</v>
      </c>
      <c r="BD31" s="94"/>
      <c r="BE31" s="376">
        <v>18527</v>
      </c>
      <c r="BF31" s="94"/>
      <c r="BG31" s="182">
        <f t="shared" si="28"/>
        <v>0</v>
      </c>
      <c r="BH31" s="94"/>
      <c r="BI31" s="376">
        <v>18527</v>
      </c>
      <c r="BK31" s="182">
        <f t="shared" si="29"/>
        <v>29</v>
      </c>
      <c r="BL31" s="94"/>
      <c r="BM31" s="376">
        <v>18556</v>
      </c>
      <c r="BO31" s="366">
        <v>0</v>
      </c>
      <c r="BQ31" s="182">
        <f t="shared" si="30"/>
        <v>0</v>
      </c>
      <c r="BR31" s="94"/>
      <c r="BS31" s="376">
        <v>0</v>
      </c>
      <c r="BU31" s="182">
        <f t="shared" si="31"/>
        <v>0</v>
      </c>
      <c r="BV31" s="94"/>
      <c r="BW31" s="376">
        <v>0</v>
      </c>
      <c r="BY31" s="182">
        <f t="shared" si="32"/>
        <v>0</v>
      </c>
      <c r="BZ31" s="94"/>
      <c r="CA31" s="376">
        <v>0</v>
      </c>
      <c r="CC31" s="366">
        <v>0</v>
      </c>
      <c r="CE31" s="182">
        <f t="shared" si="33"/>
        <v>0</v>
      </c>
      <c r="CF31" s="94"/>
      <c r="CG31" s="376">
        <v>0</v>
      </c>
      <c r="CI31" s="182">
        <f t="shared" si="34"/>
        <v>0</v>
      </c>
      <c r="CJ31" s="94"/>
      <c r="CK31" s="376">
        <v>0</v>
      </c>
      <c r="CM31" s="182">
        <f t="shared" si="35"/>
        <v>0</v>
      </c>
      <c r="CN31" s="94"/>
      <c r="CO31" s="376">
        <v>0</v>
      </c>
      <c r="CQ31" s="366">
        <v>0</v>
      </c>
    </row>
    <row r="32" spans="1:95" ht="15.75" customHeight="1">
      <c r="A32" s="1"/>
      <c r="B32" s="2" t="s">
        <v>14</v>
      </c>
      <c r="C32" s="81"/>
      <c r="D32" s="81"/>
      <c r="E32" s="319">
        <v>-85408</v>
      </c>
      <c r="F32" s="86"/>
      <c r="G32" s="319">
        <v>-78535</v>
      </c>
      <c r="H32" s="86"/>
      <c r="I32" s="319">
        <v>-78199</v>
      </c>
      <c r="J32" s="86"/>
      <c r="K32" s="159">
        <v>-16524</v>
      </c>
      <c r="L32" s="60"/>
      <c r="M32" s="182">
        <f t="shared" si="18"/>
        <v>-16438</v>
      </c>
      <c r="N32" s="60"/>
      <c r="O32" s="181">
        <v>-32962</v>
      </c>
      <c r="P32" s="60"/>
      <c r="Q32" s="182">
        <f t="shared" si="19"/>
        <v>-15956</v>
      </c>
      <c r="R32" s="60"/>
      <c r="S32" s="181">
        <v>-48918</v>
      </c>
      <c r="T32" s="60"/>
      <c r="U32" s="182">
        <f t="shared" si="20"/>
        <v>-12637</v>
      </c>
      <c r="V32" s="60"/>
      <c r="W32" s="181">
        <v>-61555</v>
      </c>
      <c r="X32" s="60"/>
      <c r="Y32" s="159">
        <v>-15186</v>
      </c>
      <c r="Z32" s="60"/>
      <c r="AA32" s="182">
        <f t="shared" si="21"/>
        <v>-25197</v>
      </c>
      <c r="AB32" s="60"/>
      <c r="AC32" s="181">
        <v>-40383</v>
      </c>
      <c r="AD32" s="60"/>
      <c r="AE32" s="182">
        <f t="shared" si="22"/>
        <v>-11522</v>
      </c>
      <c r="AF32" s="60"/>
      <c r="AG32" s="181">
        <v>-51905</v>
      </c>
      <c r="AI32" s="182">
        <f t="shared" si="23"/>
        <v>-13709</v>
      </c>
      <c r="AJ32" s="60"/>
      <c r="AK32" s="181">
        <v>-65614</v>
      </c>
      <c r="AM32" s="159">
        <v>-13411</v>
      </c>
      <c r="AO32" s="182">
        <f t="shared" si="24"/>
        <v>-12360</v>
      </c>
      <c r="AP32" s="60"/>
      <c r="AQ32" s="181">
        <v>-25771</v>
      </c>
      <c r="AR32" s="60"/>
      <c r="AS32" s="182">
        <f t="shared" si="25"/>
        <v>-9501</v>
      </c>
      <c r="AT32" s="60"/>
      <c r="AU32" s="181">
        <v>-35272</v>
      </c>
      <c r="AW32" s="182">
        <f t="shared" si="26"/>
        <v>-7121</v>
      </c>
      <c r="AX32" s="60"/>
      <c r="AY32" s="181">
        <v>-42393</v>
      </c>
      <c r="BA32" s="159">
        <v>-10910</v>
      </c>
      <c r="BB32" s="372"/>
      <c r="BC32" s="182">
        <f t="shared" si="27"/>
        <v>-10154</v>
      </c>
      <c r="BD32" s="60"/>
      <c r="BE32" s="181">
        <v>-21064</v>
      </c>
      <c r="BF32" s="60"/>
      <c r="BG32" s="182">
        <f t="shared" si="28"/>
        <v>-11329</v>
      </c>
      <c r="BH32" s="60"/>
      <c r="BI32" s="181">
        <v>-32393</v>
      </c>
      <c r="BK32" s="182">
        <f t="shared" si="29"/>
        <v>-11570</v>
      </c>
      <c r="BL32" s="60"/>
      <c r="BM32" s="181">
        <v>-43963</v>
      </c>
      <c r="BO32" s="159">
        <v>-14862</v>
      </c>
      <c r="BQ32" s="182">
        <f t="shared" si="30"/>
        <v>-14336</v>
      </c>
      <c r="BR32" s="60"/>
      <c r="BS32" s="181">
        <v>-29198</v>
      </c>
      <c r="BU32" s="182">
        <f t="shared" si="31"/>
        <v>-13514</v>
      </c>
      <c r="BV32" s="60"/>
      <c r="BW32" s="181">
        <v>-42712</v>
      </c>
      <c r="BY32" s="182">
        <f t="shared" si="32"/>
        <v>-14674</v>
      </c>
      <c r="BZ32" s="60"/>
      <c r="CA32" s="181">
        <v>-57386</v>
      </c>
      <c r="CC32" s="159">
        <v>-19964</v>
      </c>
      <c r="CE32" s="182">
        <f t="shared" si="33"/>
        <v>-20154</v>
      </c>
      <c r="CF32" s="60"/>
      <c r="CG32" s="181">
        <v>-40118</v>
      </c>
      <c r="CI32" s="182">
        <f t="shared" si="34"/>
        <v>-21121</v>
      </c>
      <c r="CJ32" s="60"/>
      <c r="CK32" s="181">
        <v>-61239</v>
      </c>
      <c r="CM32" s="182">
        <f t="shared" si="35"/>
        <v>-24955</v>
      </c>
      <c r="CN32" s="60"/>
      <c r="CO32" s="181">
        <v>-86194</v>
      </c>
      <c r="CQ32" s="159">
        <v>-27830</v>
      </c>
    </row>
    <row r="33" spans="1:95" ht="15.75" customHeight="1">
      <c r="A33" s="1"/>
      <c r="B33" s="92" t="s">
        <v>15</v>
      </c>
      <c r="C33" s="92"/>
      <c r="D33" s="92"/>
      <c r="E33" s="319">
        <v>-710</v>
      </c>
      <c r="F33" s="86"/>
      <c r="G33" s="319">
        <v>1269</v>
      </c>
      <c r="H33" s="86"/>
      <c r="I33" s="319">
        <v>1442</v>
      </c>
      <c r="J33" s="86"/>
      <c r="K33" s="159">
        <v>-65</v>
      </c>
      <c r="L33" s="60"/>
      <c r="M33" s="182">
        <f t="shared" si="18"/>
        <v>472</v>
      </c>
      <c r="N33" s="60"/>
      <c r="O33" s="181">
        <v>407</v>
      </c>
      <c r="P33" s="60"/>
      <c r="Q33" s="182">
        <f t="shared" si="19"/>
        <v>-620</v>
      </c>
      <c r="R33" s="60"/>
      <c r="S33" s="181">
        <v>-213</v>
      </c>
      <c r="T33" s="60"/>
      <c r="U33" s="182">
        <f t="shared" si="20"/>
        <v>285</v>
      </c>
      <c r="V33" s="60"/>
      <c r="W33" s="181">
        <v>72</v>
      </c>
      <c r="X33" s="60"/>
      <c r="Y33" s="159">
        <v>-125</v>
      </c>
      <c r="Z33" s="60"/>
      <c r="AA33" s="182">
        <f t="shared" si="21"/>
        <v>175</v>
      </c>
      <c r="AB33" s="60"/>
      <c r="AC33" s="181">
        <v>50</v>
      </c>
      <c r="AD33" s="60"/>
      <c r="AE33" s="182">
        <f t="shared" si="22"/>
        <v>-97</v>
      </c>
      <c r="AF33" s="60"/>
      <c r="AG33" s="181">
        <v>-47</v>
      </c>
      <c r="AI33" s="182">
        <f t="shared" si="23"/>
        <v>-631</v>
      </c>
      <c r="AJ33" s="60"/>
      <c r="AK33" s="181">
        <v>-678</v>
      </c>
      <c r="AM33" s="159">
        <v>202</v>
      </c>
      <c r="AO33" s="182">
        <f t="shared" si="24"/>
        <v>-229</v>
      </c>
      <c r="AP33" s="60"/>
      <c r="AQ33" s="181">
        <v>-27</v>
      </c>
      <c r="AR33" s="60"/>
      <c r="AS33" s="182">
        <f t="shared" si="25"/>
        <v>200</v>
      </c>
      <c r="AT33" s="60"/>
      <c r="AU33" s="181">
        <v>173</v>
      </c>
      <c r="AW33" s="182">
        <f t="shared" si="26"/>
        <v>327</v>
      </c>
      <c r="AX33" s="60"/>
      <c r="AY33" s="181">
        <v>500</v>
      </c>
      <c r="BA33" s="159">
        <v>-215</v>
      </c>
      <c r="BB33" s="372"/>
      <c r="BC33" s="182">
        <f t="shared" si="27"/>
        <v>321</v>
      </c>
      <c r="BD33" s="60"/>
      <c r="BE33" s="181">
        <v>106</v>
      </c>
      <c r="BF33" s="60"/>
      <c r="BG33" s="182">
        <f t="shared" si="28"/>
        <v>47</v>
      </c>
      <c r="BH33" s="60"/>
      <c r="BI33" s="181">
        <v>153</v>
      </c>
      <c r="BK33" s="182">
        <f t="shared" si="29"/>
        <v>135</v>
      </c>
      <c r="BL33" s="60"/>
      <c r="BM33" s="181">
        <v>288</v>
      </c>
      <c r="BO33" s="159">
        <v>86</v>
      </c>
      <c r="BQ33" s="182">
        <f t="shared" si="30"/>
        <v>100</v>
      </c>
      <c r="BR33" s="60"/>
      <c r="BS33" s="181">
        <v>186</v>
      </c>
      <c r="BU33" s="182">
        <f t="shared" si="31"/>
        <v>95</v>
      </c>
      <c r="BV33" s="60"/>
      <c r="BW33" s="181">
        <v>281</v>
      </c>
      <c r="BY33" s="182">
        <f t="shared" si="32"/>
        <v>-121</v>
      </c>
      <c r="BZ33" s="60"/>
      <c r="CA33" s="181">
        <v>160</v>
      </c>
      <c r="CC33" s="159">
        <v>105</v>
      </c>
      <c r="CE33" s="182">
        <f t="shared" si="33"/>
        <v>91</v>
      </c>
      <c r="CF33" s="60"/>
      <c r="CG33" s="181">
        <v>196</v>
      </c>
      <c r="CI33" s="182">
        <f t="shared" si="34"/>
        <v>78</v>
      </c>
      <c r="CJ33" s="60"/>
      <c r="CK33" s="181">
        <v>274</v>
      </c>
      <c r="CM33" s="182">
        <f t="shared" si="35"/>
        <v>192</v>
      </c>
      <c r="CN33" s="60"/>
      <c r="CO33" s="181">
        <v>466</v>
      </c>
      <c r="CQ33" s="159">
        <v>151</v>
      </c>
    </row>
    <row r="34" spans="1:95" ht="15.75" customHeight="1">
      <c r="A34" s="1"/>
      <c r="B34" s="78"/>
      <c r="C34" s="90" t="s">
        <v>16</v>
      </c>
      <c r="D34" s="78"/>
      <c r="E34" s="320">
        <f>SUM(E29:E33)</f>
        <v>149573</v>
      </c>
      <c r="F34" s="86"/>
      <c r="G34" s="320">
        <f>SUM(G29:G33)</f>
        <v>37073</v>
      </c>
      <c r="H34" s="86"/>
      <c r="I34" s="320">
        <f>SUM(I29:I33)</f>
        <v>23640</v>
      </c>
      <c r="J34" s="86"/>
      <c r="K34" s="320">
        <f>SUM(K29:K33)</f>
        <v>9126</v>
      </c>
      <c r="L34" s="86"/>
      <c r="M34" s="338">
        <f>SUM(M29:M33)</f>
        <v>10649</v>
      </c>
      <c r="N34" s="86"/>
      <c r="O34" s="339">
        <f>SUM(O29:O33)</f>
        <v>19775</v>
      </c>
      <c r="P34" s="60"/>
      <c r="Q34" s="338">
        <f>SUM(Q29:Q33)</f>
        <v>8496</v>
      </c>
      <c r="R34" s="86"/>
      <c r="S34" s="339">
        <f>SUM(S29:S33)</f>
        <v>28271</v>
      </c>
      <c r="T34" s="86"/>
      <c r="U34" s="338">
        <f>SUM(U29:U33)</f>
        <v>11372</v>
      </c>
      <c r="V34" s="86"/>
      <c r="W34" s="339">
        <f>SUM(W29:W33)</f>
        <v>39643</v>
      </c>
      <c r="X34" s="86"/>
      <c r="Y34" s="320">
        <f>SUM(Y29:Y33)</f>
        <v>6429</v>
      </c>
      <c r="Z34" s="86"/>
      <c r="AA34" s="338">
        <f>SUM(AA29:AA33)</f>
        <v>11568</v>
      </c>
      <c r="AB34" s="60"/>
      <c r="AC34" s="339">
        <f>SUM(AC29:AC33)</f>
        <v>17997</v>
      </c>
      <c r="AD34" s="86"/>
      <c r="AE34" s="338">
        <f>SUM(AE29:AE33)</f>
        <v>11179</v>
      </c>
      <c r="AF34" s="86"/>
      <c r="AG34" s="339">
        <f>SUM(AG29:AG33)</f>
        <v>29176</v>
      </c>
      <c r="AH34" s="86"/>
      <c r="AI34" s="338">
        <f>SUM(AI29:AI33)</f>
        <v>2866</v>
      </c>
      <c r="AJ34" s="86"/>
      <c r="AK34" s="339">
        <f>SUM(AK29:AK33)</f>
        <v>32042</v>
      </c>
      <c r="AL34" s="86"/>
      <c r="AM34" s="320">
        <f>SUM(AM29:AM33)</f>
        <v>9448</v>
      </c>
      <c r="AO34" s="338">
        <f>SUM(AO29:AO33)</f>
        <v>9682</v>
      </c>
      <c r="AP34" s="86"/>
      <c r="AQ34" s="339">
        <f>SUM(AQ29:AQ33)</f>
        <v>19130</v>
      </c>
      <c r="AR34" s="86"/>
      <c r="AS34" s="338">
        <f>SUM(AS29:AS33)</f>
        <v>16450</v>
      </c>
      <c r="AT34" s="86"/>
      <c r="AU34" s="339">
        <f>SUM(AU29:AU33)</f>
        <v>35580</v>
      </c>
      <c r="AV34" s="86"/>
      <c r="AW34" s="338">
        <f>SUM(AW29:AW33)</f>
        <v>12817</v>
      </c>
      <c r="AX34" s="86"/>
      <c r="AY34" s="339">
        <f>SUM(AY29:AY33)</f>
        <v>48397</v>
      </c>
      <c r="BA34" s="320">
        <f>SUM(BA29:BA33)</f>
        <v>16613</v>
      </c>
      <c r="BB34" s="340"/>
      <c r="BC34" s="338">
        <f>SUM(BC29:BC33)</f>
        <v>45265</v>
      </c>
      <c r="BD34" s="86"/>
      <c r="BE34" s="339">
        <f>SUM(BE29:BE33)</f>
        <v>61878</v>
      </c>
      <c r="BF34" s="86"/>
      <c r="BG34" s="338">
        <f>SUM(BG29:BG33)</f>
        <v>27173</v>
      </c>
      <c r="BH34" s="86"/>
      <c r="BI34" s="339">
        <f>SUM(BI29:BI33)</f>
        <v>89051</v>
      </c>
      <c r="BJ34" s="86"/>
      <c r="BK34" s="338">
        <f>SUM(BK29:BK33)</f>
        <v>21740</v>
      </c>
      <c r="BL34" s="60"/>
      <c r="BM34" s="339">
        <f>SUM(BM29:BM33)</f>
        <v>110791</v>
      </c>
      <c r="BN34" s="86"/>
      <c r="BO34" s="320">
        <f>SUM(BO29:BO33)</f>
        <v>23183</v>
      </c>
      <c r="BP34" s="86"/>
      <c r="BQ34" s="338">
        <f>SUM(BQ29:BQ33)</f>
        <v>20457</v>
      </c>
      <c r="BR34" s="86"/>
      <c r="BS34" s="339">
        <f>SUM(BS29:BS33)</f>
        <v>43640</v>
      </c>
      <c r="BT34" s="86"/>
      <c r="BU34" s="338">
        <f>SUM(BU29:BU33)</f>
        <v>26124</v>
      </c>
      <c r="BV34" s="86"/>
      <c r="BW34" s="339">
        <f>SUM(BW29:BW33)</f>
        <v>69764</v>
      </c>
      <c r="BX34" s="86"/>
      <c r="BY34" s="338">
        <f>SUM(BY29:BY33)</f>
        <v>14922</v>
      </c>
      <c r="BZ34" s="86"/>
      <c r="CA34" s="339">
        <f>SUM(CA29:CA33)</f>
        <v>84686</v>
      </c>
      <c r="CB34" s="86"/>
      <c r="CC34" s="320">
        <f>SUM(CC29:CC33)</f>
        <v>22178</v>
      </c>
      <c r="CD34" s="86"/>
      <c r="CE34" s="338">
        <f>SUM(CE29:CE33)</f>
        <v>24490</v>
      </c>
      <c r="CF34" s="86"/>
      <c r="CG34" s="339">
        <f>SUM(CG29:CG33)</f>
        <v>46668</v>
      </c>
      <c r="CH34" s="86"/>
      <c r="CI34" s="338">
        <f>SUM(CI29:CI33)</f>
        <v>27930</v>
      </c>
      <c r="CJ34" s="86"/>
      <c r="CK34" s="339">
        <f>SUM(CK29:CK33)</f>
        <v>74598</v>
      </c>
      <c r="CL34" s="86"/>
      <c r="CM34" s="338">
        <f>SUM(CM29:CM33)</f>
        <v>16089</v>
      </c>
      <c r="CN34" s="86"/>
      <c r="CO34" s="339">
        <f>SUM(CO29:CO33)</f>
        <v>90687</v>
      </c>
      <c r="CP34" s="86"/>
      <c r="CQ34" s="320">
        <f>SUM(CQ29:CQ33)</f>
        <v>20650</v>
      </c>
    </row>
    <row r="35" spans="1:95" ht="15.75" customHeight="1">
      <c r="A35" s="1"/>
      <c r="B35" s="78"/>
      <c r="C35" s="90"/>
      <c r="D35" s="78"/>
      <c r="E35" s="319"/>
      <c r="F35" s="86"/>
      <c r="G35" s="319"/>
      <c r="H35" s="86"/>
      <c r="I35" s="319"/>
      <c r="J35" s="86"/>
      <c r="K35" s="159"/>
      <c r="L35" s="60"/>
      <c r="M35" s="180"/>
      <c r="N35" s="60"/>
      <c r="O35" s="181"/>
      <c r="P35" s="60"/>
      <c r="Q35" s="180"/>
      <c r="R35" s="60"/>
      <c r="S35" s="181"/>
      <c r="T35" s="60"/>
      <c r="U35" s="180"/>
      <c r="V35" s="60"/>
      <c r="W35" s="181"/>
      <c r="X35" s="60"/>
      <c r="Y35" s="159"/>
      <c r="Z35" s="60"/>
      <c r="AA35" s="180"/>
      <c r="AB35" s="60"/>
      <c r="AC35" s="181"/>
      <c r="AD35" s="60"/>
      <c r="AE35" s="180"/>
      <c r="AF35" s="60"/>
      <c r="AG35" s="181"/>
      <c r="AI35" s="180"/>
      <c r="AJ35" s="60"/>
      <c r="AK35" s="181"/>
      <c r="AM35" s="159"/>
      <c r="AO35" s="180"/>
      <c r="AP35" s="60"/>
      <c r="AQ35" s="181"/>
      <c r="AR35" s="60"/>
      <c r="AS35" s="180"/>
      <c r="AT35" s="60"/>
      <c r="AU35" s="181"/>
      <c r="AW35" s="180"/>
      <c r="AX35" s="60"/>
      <c r="AY35" s="181"/>
      <c r="BA35" s="159"/>
      <c r="BB35" s="372"/>
      <c r="BC35" s="180"/>
      <c r="BD35" s="60"/>
      <c r="BE35" s="181"/>
      <c r="BF35" s="60"/>
      <c r="BG35" s="180"/>
      <c r="BH35" s="60"/>
      <c r="BI35" s="181"/>
      <c r="BK35" s="180"/>
      <c r="BL35" s="60"/>
      <c r="BM35" s="181"/>
      <c r="BO35" s="159">
        <v>0</v>
      </c>
      <c r="BQ35" s="180"/>
      <c r="BR35" s="60"/>
      <c r="BS35" s="181">
        <v>0</v>
      </c>
      <c r="BU35" s="180"/>
      <c r="BV35" s="60"/>
      <c r="BW35" s="181">
        <v>0</v>
      </c>
      <c r="BY35" s="180"/>
      <c r="BZ35" s="60"/>
      <c r="CA35" s="181">
        <v>0</v>
      </c>
      <c r="CC35" s="159">
        <v>0</v>
      </c>
      <c r="CE35" s="180"/>
      <c r="CF35" s="60"/>
      <c r="CG35" s="181">
        <v>0</v>
      </c>
      <c r="CI35" s="180"/>
      <c r="CJ35" s="60"/>
      <c r="CK35" s="181">
        <v>0</v>
      </c>
      <c r="CM35" s="180"/>
      <c r="CN35" s="60"/>
      <c r="CO35" s="181">
        <v>0</v>
      </c>
      <c r="CQ35" s="159">
        <v>0</v>
      </c>
    </row>
    <row r="36" spans="1:95" ht="15.75" customHeight="1">
      <c r="A36" s="95" t="s">
        <v>85</v>
      </c>
      <c r="B36" s="78"/>
      <c r="C36" s="78"/>
      <c r="D36" s="78"/>
      <c r="E36" s="319">
        <f>E26+E34</f>
        <v>529253</v>
      </c>
      <c r="F36" s="86"/>
      <c r="G36" s="319">
        <f>G26+G34</f>
        <v>69855</v>
      </c>
      <c r="H36" s="86"/>
      <c r="I36" s="319">
        <f>I26+I34</f>
        <v>349165</v>
      </c>
      <c r="J36" s="86"/>
      <c r="K36" s="319">
        <f>K26+K34</f>
        <v>88274</v>
      </c>
      <c r="L36" s="86"/>
      <c r="M36" s="340">
        <f>M26+M34</f>
        <v>75677</v>
      </c>
      <c r="N36" s="86"/>
      <c r="O36" s="341">
        <f>O26+O34</f>
        <v>163951</v>
      </c>
      <c r="P36" s="60"/>
      <c r="Q36" s="340">
        <f>Q26+Q34</f>
        <v>69855</v>
      </c>
      <c r="R36" s="86"/>
      <c r="S36" s="341">
        <f>S26+S34</f>
        <v>233806</v>
      </c>
      <c r="T36" s="86"/>
      <c r="U36" s="340">
        <f>U26+U34</f>
        <v>7310</v>
      </c>
      <c r="V36" s="86"/>
      <c r="W36" s="341">
        <f>W26+W34</f>
        <v>241116</v>
      </c>
      <c r="X36" s="86"/>
      <c r="Y36" s="319">
        <f>Y26+Y34</f>
        <v>65177</v>
      </c>
      <c r="Z36" s="86"/>
      <c r="AA36" s="340">
        <f>AA26+AA34</f>
        <v>115664</v>
      </c>
      <c r="AB36" s="60"/>
      <c r="AC36" s="341">
        <f>AC26+AC34</f>
        <v>180841</v>
      </c>
      <c r="AD36" s="86"/>
      <c r="AE36" s="340">
        <f>AE26+AE34</f>
        <v>112799</v>
      </c>
      <c r="AF36" s="86"/>
      <c r="AG36" s="341">
        <f>AG26+AG34</f>
        <v>293640</v>
      </c>
      <c r="AH36" s="86"/>
      <c r="AI36" s="340">
        <f>AI26+AI34</f>
        <v>19182</v>
      </c>
      <c r="AJ36" s="86"/>
      <c r="AK36" s="341">
        <f>AK26+AK34</f>
        <v>312822</v>
      </c>
      <c r="AL36" s="86"/>
      <c r="AM36" s="319">
        <f>AM26+AM34</f>
        <v>94650</v>
      </c>
      <c r="AO36" s="340">
        <f>AO26+AO34</f>
        <v>93845</v>
      </c>
      <c r="AP36" s="86"/>
      <c r="AQ36" s="341">
        <f>AQ26+AQ34</f>
        <v>188495</v>
      </c>
      <c r="AR36" s="86"/>
      <c r="AS36" s="340">
        <f>AS26+AS34</f>
        <v>64529</v>
      </c>
      <c r="AT36" s="86"/>
      <c r="AU36" s="341">
        <f>AU26+AU34</f>
        <v>253024</v>
      </c>
      <c r="AV36" s="86"/>
      <c r="AW36" s="340">
        <f>AW26+AW34</f>
        <v>-47971</v>
      </c>
      <c r="AX36" s="86"/>
      <c r="AY36" s="341">
        <f>AY26+AY34</f>
        <v>205053</v>
      </c>
      <c r="BA36" s="319">
        <f>BA26+BA34</f>
        <v>18079</v>
      </c>
      <c r="BB36" s="340"/>
      <c r="BC36" s="340">
        <f>BC26+BC34</f>
        <v>264357</v>
      </c>
      <c r="BD36" s="86"/>
      <c r="BE36" s="341">
        <f>BE26+BE34</f>
        <v>282436</v>
      </c>
      <c r="BF36" s="86"/>
      <c r="BG36" s="340">
        <f>BG26+BG34</f>
        <v>-16034</v>
      </c>
      <c r="BH36" s="86"/>
      <c r="BI36" s="341">
        <f>BI26+BI34</f>
        <v>266402</v>
      </c>
      <c r="BJ36" s="86"/>
      <c r="BK36" s="340">
        <f>BK26+BK34</f>
        <v>-8746</v>
      </c>
      <c r="BL36" s="60"/>
      <c r="BM36" s="341">
        <f>BM26+BM34</f>
        <v>257656</v>
      </c>
      <c r="BN36" s="86"/>
      <c r="BO36" s="319">
        <f>BO26+BO34</f>
        <v>31008</v>
      </c>
      <c r="BP36" s="86"/>
      <c r="BQ36" s="340">
        <f>BQ26+BQ34</f>
        <v>-29850</v>
      </c>
      <c r="BR36" s="86"/>
      <c r="BS36" s="341">
        <f>BS26+BS34</f>
        <v>1158</v>
      </c>
      <c r="BT36" s="86"/>
      <c r="BU36" s="340">
        <f>BU26+BU34</f>
        <v>-25230</v>
      </c>
      <c r="BV36" s="86"/>
      <c r="BW36" s="341">
        <f>BW26+BW34</f>
        <v>-24072</v>
      </c>
      <c r="BX36" s="86"/>
      <c r="BY36" s="340">
        <f>BY26+BY34</f>
        <v>-34632</v>
      </c>
      <c r="BZ36" s="86"/>
      <c r="CA36" s="341">
        <f>CA26+CA34</f>
        <v>-58704</v>
      </c>
      <c r="CB36" s="86"/>
      <c r="CC36" s="319">
        <f>CC26+CC34</f>
        <v>272491</v>
      </c>
      <c r="CD36" s="86"/>
      <c r="CE36" s="340">
        <f>CE26+CE34</f>
        <v>32989</v>
      </c>
      <c r="CF36" s="86"/>
      <c r="CG36" s="341">
        <f>CG26+CG34</f>
        <v>305480</v>
      </c>
      <c r="CH36" s="86"/>
      <c r="CI36" s="340">
        <f>CI26+CI34</f>
        <v>105655</v>
      </c>
      <c r="CJ36" s="86"/>
      <c r="CK36" s="341">
        <f>CK26+CK34</f>
        <v>411135</v>
      </c>
      <c r="CL36" s="86"/>
      <c r="CM36" s="340">
        <f>CM26+CM34</f>
        <v>-7506</v>
      </c>
      <c r="CN36" s="86"/>
      <c r="CO36" s="341">
        <f>CO26+CO34</f>
        <v>403629</v>
      </c>
      <c r="CP36" s="86"/>
      <c r="CQ36" s="319">
        <f>CQ26+CQ34</f>
        <v>20124</v>
      </c>
    </row>
    <row r="37" spans="1:95" ht="15.75" customHeight="1">
      <c r="A37" s="1"/>
      <c r="B37" s="2" t="s">
        <v>17</v>
      </c>
      <c r="C37" s="2"/>
      <c r="D37" s="2"/>
      <c r="E37" s="321">
        <v>205902</v>
      </c>
      <c r="F37" s="86"/>
      <c r="G37" s="321">
        <v>9067</v>
      </c>
      <c r="H37" s="86"/>
      <c r="I37" s="321">
        <v>117850</v>
      </c>
      <c r="J37" s="86"/>
      <c r="K37" s="160">
        <v>34249</v>
      </c>
      <c r="L37" s="60"/>
      <c r="M37" s="183">
        <f t="shared" ref="M37:M39" si="36">O37-K37</f>
        <v>28768</v>
      </c>
      <c r="N37" s="60"/>
      <c r="O37" s="184">
        <v>63017</v>
      </c>
      <c r="P37" s="60"/>
      <c r="Q37" s="183">
        <f t="shared" ref="Q37:Q39" si="37">S37-O37</f>
        <v>25639</v>
      </c>
      <c r="R37" s="60"/>
      <c r="S37" s="184">
        <v>88656</v>
      </c>
      <c r="T37" s="60"/>
      <c r="U37" s="183">
        <f t="shared" ref="U37:U39" si="38">W37-S37</f>
        <v>-6698</v>
      </c>
      <c r="V37" s="60"/>
      <c r="W37" s="184">
        <v>81958</v>
      </c>
      <c r="X37" s="60"/>
      <c r="Y37" s="160">
        <v>24747</v>
      </c>
      <c r="Z37" s="60"/>
      <c r="AA37" s="183">
        <f t="shared" ref="AA37:AA39" si="39">AC37-Y37</f>
        <v>34732</v>
      </c>
      <c r="AB37" s="60"/>
      <c r="AC37" s="184">
        <v>59479</v>
      </c>
      <c r="AD37" s="60"/>
      <c r="AE37" s="183">
        <f t="shared" ref="AE37:AE39" si="40">AG37-AC37</f>
        <v>43292</v>
      </c>
      <c r="AF37" s="60"/>
      <c r="AG37" s="184">
        <v>102771</v>
      </c>
      <c r="AI37" s="183">
        <f t="shared" ref="AI37:AI39" si="41">AK37-AG37</f>
        <v>11307</v>
      </c>
      <c r="AJ37" s="60"/>
      <c r="AK37" s="184">
        <v>114078</v>
      </c>
      <c r="AM37" s="160">
        <v>25638</v>
      </c>
      <c r="AO37" s="183">
        <f t="shared" ref="AO37:AO39" si="42">AQ37-AM37</f>
        <v>34597</v>
      </c>
      <c r="AP37" s="60"/>
      <c r="AQ37" s="184">
        <v>60235</v>
      </c>
      <c r="AR37" s="60"/>
      <c r="AS37" s="183">
        <f t="shared" ref="AS37:AS39" si="43">AU37-AQ37</f>
        <v>22389</v>
      </c>
      <c r="AT37" s="60"/>
      <c r="AU37" s="184">
        <v>82624</v>
      </c>
      <c r="AW37" s="183">
        <f t="shared" ref="AW37:AW39" si="44">AY37-AU37</f>
        <v>-18647</v>
      </c>
      <c r="AX37" s="60"/>
      <c r="AY37" s="184">
        <v>63977</v>
      </c>
      <c r="BA37" s="160">
        <v>7369</v>
      </c>
      <c r="BB37" s="372"/>
      <c r="BC37" s="183">
        <f t="shared" ref="BC37:BC39" si="45">BE37-BA37</f>
        <v>120682</v>
      </c>
      <c r="BD37" s="60"/>
      <c r="BE37" s="184">
        <v>128051</v>
      </c>
      <c r="BF37" s="60"/>
      <c r="BG37" s="183">
        <f t="shared" ref="BG37:BG39" si="46">BI37-BE37</f>
        <v>-6433</v>
      </c>
      <c r="BH37" s="60"/>
      <c r="BI37" s="184">
        <v>121618</v>
      </c>
      <c r="BK37" s="183">
        <f t="shared" ref="BK37:BK39" si="47">BM37-BI37</f>
        <v>-8484</v>
      </c>
      <c r="BL37" s="60"/>
      <c r="BM37" s="184">
        <v>113134</v>
      </c>
      <c r="BO37" s="160">
        <v>12604</v>
      </c>
      <c r="BQ37" s="183">
        <f t="shared" ref="BQ37:BQ39" si="48">BS37-BO37</f>
        <v>-10399</v>
      </c>
      <c r="BR37" s="60"/>
      <c r="BS37" s="184">
        <v>2205</v>
      </c>
      <c r="BU37" s="183">
        <f t="shared" ref="BU37" si="49">BW37-BS37</f>
        <v>-1459</v>
      </c>
      <c r="BV37" s="60"/>
      <c r="BW37" s="184">
        <v>746</v>
      </c>
      <c r="BY37" s="183">
        <f t="shared" ref="BY37" si="50">CA37-BW37</f>
        <v>-12528</v>
      </c>
      <c r="BZ37" s="60"/>
      <c r="CA37" s="184">
        <v>-11782</v>
      </c>
      <c r="CC37" s="160">
        <v>107501</v>
      </c>
      <c r="CE37" s="183">
        <f t="shared" ref="CE37" si="51">CG37-CC37</f>
        <v>13079</v>
      </c>
      <c r="CF37" s="60"/>
      <c r="CG37" s="184">
        <v>120580</v>
      </c>
      <c r="CI37" s="183">
        <f t="shared" ref="CI37" si="52">CK37-CG37</f>
        <v>40634</v>
      </c>
      <c r="CJ37" s="60"/>
      <c r="CK37" s="184">
        <v>161214</v>
      </c>
      <c r="CM37" s="183">
        <f t="shared" ref="CM37" si="53">CO37-CK37</f>
        <v>-4880</v>
      </c>
      <c r="CN37" s="60"/>
      <c r="CO37" s="184">
        <v>156334</v>
      </c>
      <c r="CQ37" s="160">
        <v>10690</v>
      </c>
    </row>
    <row r="38" spans="1:95" ht="15.75" customHeight="1">
      <c r="A38" s="4" t="s">
        <v>67</v>
      </c>
      <c r="B38" s="92"/>
      <c r="C38" s="92"/>
      <c r="D38" s="92"/>
      <c r="E38" s="319">
        <f>E36-E37</f>
        <v>323351</v>
      </c>
      <c r="F38" s="86"/>
      <c r="G38" s="319">
        <f>G36-G37</f>
        <v>60788</v>
      </c>
      <c r="H38" s="86"/>
      <c r="I38" s="319">
        <f>I36-I37</f>
        <v>231315</v>
      </c>
      <c r="J38" s="86"/>
      <c r="K38" s="319">
        <f>K36-K37</f>
        <v>54025</v>
      </c>
      <c r="L38" s="86"/>
      <c r="M38" s="340">
        <f>M36-M37</f>
        <v>46909</v>
      </c>
      <c r="N38" s="86"/>
      <c r="O38" s="341">
        <f>O36-O37</f>
        <v>100934</v>
      </c>
      <c r="P38" s="60"/>
      <c r="Q38" s="340">
        <f>Q36-Q37</f>
        <v>44216</v>
      </c>
      <c r="R38" s="86"/>
      <c r="S38" s="341">
        <f>S36-S37</f>
        <v>145150</v>
      </c>
      <c r="T38" s="86"/>
      <c r="U38" s="340">
        <f>U36-U37</f>
        <v>14008</v>
      </c>
      <c r="V38" s="86"/>
      <c r="W38" s="341">
        <f>W36-W37</f>
        <v>159158</v>
      </c>
      <c r="X38" s="86"/>
      <c r="Y38" s="319">
        <f>Y36-Y37</f>
        <v>40430</v>
      </c>
      <c r="Z38" s="86"/>
      <c r="AA38" s="340">
        <f>AA36-AA37</f>
        <v>80932</v>
      </c>
      <c r="AB38" s="60"/>
      <c r="AC38" s="341">
        <f>AC36-AC37</f>
        <v>121362</v>
      </c>
      <c r="AD38" s="86"/>
      <c r="AE38" s="340">
        <f>AE36-AE37</f>
        <v>69507</v>
      </c>
      <c r="AF38" s="86"/>
      <c r="AG38" s="341">
        <f>AG36-AG37</f>
        <v>190869</v>
      </c>
      <c r="AH38" s="86"/>
      <c r="AI38" s="340">
        <f>AI36-AI37</f>
        <v>7875</v>
      </c>
      <c r="AJ38" s="86"/>
      <c r="AK38" s="341">
        <f>AK36-AK37</f>
        <v>198744</v>
      </c>
      <c r="AL38" s="86"/>
      <c r="AM38" s="319">
        <f>AM36-AM37</f>
        <v>69012</v>
      </c>
      <c r="AO38" s="340">
        <f>AO36-AO37</f>
        <v>59248</v>
      </c>
      <c r="AP38" s="86"/>
      <c r="AQ38" s="341">
        <f>AQ36-AQ37</f>
        <v>128260</v>
      </c>
      <c r="AR38" s="86"/>
      <c r="AS38" s="340">
        <f>AS36-AS37</f>
        <v>42140</v>
      </c>
      <c r="AT38" s="86"/>
      <c r="AU38" s="341">
        <f>AU36-AU37</f>
        <v>170400</v>
      </c>
      <c r="AV38" s="86"/>
      <c r="AW38" s="340">
        <f>AW36-AW37</f>
        <v>-29324</v>
      </c>
      <c r="AX38" s="86"/>
      <c r="AY38" s="341">
        <f>AY36-AY37</f>
        <v>141076</v>
      </c>
      <c r="BA38" s="319">
        <f>BA36-BA37</f>
        <v>10710</v>
      </c>
      <c r="BB38" s="340"/>
      <c r="BC38" s="340">
        <f>BC36-BC37</f>
        <v>143675</v>
      </c>
      <c r="BD38" s="86"/>
      <c r="BE38" s="341">
        <f>BE36-BE37</f>
        <v>154385</v>
      </c>
      <c r="BF38" s="86"/>
      <c r="BG38" s="340">
        <f>BG36-BG37</f>
        <v>-9601</v>
      </c>
      <c r="BH38" s="86"/>
      <c r="BI38" s="341">
        <f>BI36-BI37</f>
        <v>144784</v>
      </c>
      <c r="BJ38" s="86"/>
      <c r="BK38" s="340">
        <f>BK36-BK37</f>
        <v>-262</v>
      </c>
      <c r="BL38" s="60"/>
      <c r="BM38" s="341">
        <f>BM36-BM37</f>
        <v>144522</v>
      </c>
      <c r="BN38" s="86"/>
      <c r="BO38" s="319">
        <f>BO36-BO37</f>
        <v>18404</v>
      </c>
      <c r="BP38" s="86"/>
      <c r="BQ38" s="340">
        <f>BQ36-BQ37</f>
        <v>-19451</v>
      </c>
      <c r="BR38" s="86"/>
      <c r="BS38" s="341">
        <f>BS36-BS37</f>
        <v>-1047</v>
      </c>
      <c r="BT38" s="86"/>
      <c r="BU38" s="340">
        <f>BU36-BU37</f>
        <v>-23771</v>
      </c>
      <c r="BV38" s="86"/>
      <c r="BW38" s="341">
        <f>BW36-BW37</f>
        <v>-24818</v>
      </c>
      <c r="BX38" s="86"/>
      <c r="BY38" s="340">
        <f>BY36-BY37</f>
        <v>-22104</v>
      </c>
      <c r="BZ38" s="86"/>
      <c r="CA38" s="341">
        <f>CA36-CA37</f>
        <v>-46922</v>
      </c>
      <c r="CB38" s="86"/>
      <c r="CC38" s="319">
        <f>CC36-CC37</f>
        <v>164990</v>
      </c>
      <c r="CD38" s="86"/>
      <c r="CE38" s="340">
        <f>CE36-CE37</f>
        <v>19910</v>
      </c>
      <c r="CF38" s="86"/>
      <c r="CG38" s="341">
        <f>CG36-CG37</f>
        <v>184900</v>
      </c>
      <c r="CH38" s="86"/>
      <c r="CI38" s="340">
        <f>CI36-CI37</f>
        <v>65021</v>
      </c>
      <c r="CJ38" s="86"/>
      <c r="CK38" s="341">
        <f>CK36-CK37</f>
        <v>249921</v>
      </c>
      <c r="CL38" s="86"/>
      <c r="CM38" s="340">
        <f>CM36-CM37</f>
        <v>-2626</v>
      </c>
      <c r="CN38" s="86"/>
      <c r="CO38" s="341">
        <f>CO36-CO37</f>
        <v>247295</v>
      </c>
      <c r="CP38" s="86"/>
      <c r="CQ38" s="319">
        <f>CQ36-CQ37</f>
        <v>9434</v>
      </c>
    </row>
    <row r="39" spans="1:95" ht="15.75" customHeight="1">
      <c r="A39" s="95"/>
      <c r="B39" s="81" t="s">
        <v>109</v>
      </c>
      <c r="C39" s="81"/>
      <c r="D39" s="92"/>
      <c r="E39" s="319">
        <v>15056</v>
      </c>
      <c r="F39" s="86"/>
      <c r="G39" s="319">
        <v>25083</v>
      </c>
      <c r="H39" s="86"/>
      <c r="I39" s="319">
        <v>21768</v>
      </c>
      <c r="J39" s="86"/>
      <c r="K39" s="319">
        <v>5719</v>
      </c>
      <c r="L39" s="86"/>
      <c r="M39" s="183">
        <f t="shared" si="36"/>
        <v>5219</v>
      </c>
      <c r="N39" s="86"/>
      <c r="O39" s="341">
        <v>10938</v>
      </c>
      <c r="P39" s="86"/>
      <c r="Q39" s="183">
        <f t="shared" si="37"/>
        <v>5920</v>
      </c>
      <c r="R39" s="86"/>
      <c r="S39" s="341">
        <v>16858</v>
      </c>
      <c r="T39" s="86"/>
      <c r="U39" s="183">
        <f t="shared" si="38"/>
        <v>6226</v>
      </c>
      <c r="V39" s="86"/>
      <c r="W39" s="341">
        <v>23084</v>
      </c>
      <c r="X39" s="86"/>
      <c r="Y39" s="319">
        <v>5269</v>
      </c>
      <c r="Z39" s="86"/>
      <c r="AA39" s="183">
        <f t="shared" si="39"/>
        <v>5993</v>
      </c>
      <c r="AB39" s="86"/>
      <c r="AC39" s="341">
        <v>11262</v>
      </c>
      <c r="AD39" s="86"/>
      <c r="AE39" s="183">
        <f t="shared" si="40"/>
        <v>7367</v>
      </c>
      <c r="AF39" s="86"/>
      <c r="AG39" s="341">
        <v>18629</v>
      </c>
      <c r="AI39" s="183">
        <f t="shared" si="41"/>
        <v>5074</v>
      </c>
      <c r="AJ39" s="86"/>
      <c r="AK39" s="341">
        <v>23703</v>
      </c>
      <c r="AM39" s="319">
        <v>6520</v>
      </c>
      <c r="AO39" s="183">
        <f t="shared" si="42"/>
        <v>6563</v>
      </c>
      <c r="AP39" s="86"/>
      <c r="AQ39" s="341">
        <v>13083</v>
      </c>
      <c r="AR39" s="86"/>
      <c r="AS39" s="183">
        <f t="shared" si="43"/>
        <v>6689</v>
      </c>
      <c r="AT39" s="86"/>
      <c r="AU39" s="341">
        <v>19772</v>
      </c>
      <c r="AW39" s="183">
        <f t="shared" si="44"/>
        <v>10298</v>
      </c>
      <c r="AX39" s="86"/>
      <c r="AY39" s="341">
        <v>30070</v>
      </c>
      <c r="BA39" s="366">
        <v>5796</v>
      </c>
      <c r="BB39" s="372"/>
      <c r="BC39" s="183">
        <f t="shared" si="45"/>
        <v>284</v>
      </c>
      <c r="BD39" s="94"/>
      <c r="BE39" s="376">
        <v>6080</v>
      </c>
      <c r="BF39" s="94"/>
      <c r="BG39" s="183">
        <f t="shared" si="46"/>
        <v>258</v>
      </c>
      <c r="BH39" s="94"/>
      <c r="BI39" s="376">
        <v>6338</v>
      </c>
      <c r="BK39" s="183">
        <f t="shared" si="47"/>
        <v>-1854</v>
      </c>
      <c r="BL39" s="94"/>
      <c r="BM39" s="376">
        <v>4484</v>
      </c>
      <c r="BO39" s="366">
        <v>-1078</v>
      </c>
      <c r="BQ39" s="183">
        <f t="shared" si="48"/>
        <v>-662</v>
      </c>
      <c r="BR39" s="94"/>
      <c r="BS39" s="376">
        <v>-1740</v>
      </c>
      <c r="BU39" s="183">
        <f t="shared" ref="BU39" si="54">BW39-BS39</f>
        <v>-1606</v>
      </c>
      <c r="BV39" s="94"/>
      <c r="BW39" s="376">
        <v>-3346</v>
      </c>
      <c r="BY39" s="183">
        <f t="shared" ref="BY39" si="55">CA39-BW39</f>
        <v>-764</v>
      </c>
      <c r="BZ39" s="94"/>
      <c r="CA39" s="376">
        <v>-4110</v>
      </c>
      <c r="CC39" s="366">
        <v>4926</v>
      </c>
      <c r="CE39" s="183">
        <f t="shared" ref="CE39" si="56">CG39-CC39</f>
        <v>558</v>
      </c>
      <c r="CF39" s="94"/>
      <c r="CG39" s="376">
        <v>5484</v>
      </c>
      <c r="CI39" s="183">
        <f t="shared" ref="CI39" si="57">CK39-CG39</f>
        <v>1427</v>
      </c>
      <c r="CJ39" s="94"/>
      <c r="CK39" s="376">
        <v>6911</v>
      </c>
      <c r="CM39" s="183">
        <f t="shared" ref="CM39" si="58">CO39-CK39</f>
        <v>-963</v>
      </c>
      <c r="CN39" s="94"/>
      <c r="CO39" s="376">
        <v>5948</v>
      </c>
      <c r="CQ39" s="366">
        <v>637</v>
      </c>
    </row>
    <row r="40" spans="1:95" s="61" customFormat="1" ht="15.75" customHeight="1" thickBot="1">
      <c r="A40" s="96" t="s">
        <v>84</v>
      </c>
      <c r="B40" s="97"/>
      <c r="C40" s="97"/>
      <c r="D40" s="97"/>
      <c r="E40" s="322">
        <f>E38-E39</f>
        <v>308295</v>
      </c>
      <c r="F40" s="83"/>
      <c r="G40" s="322">
        <f>G38-G39</f>
        <v>35705</v>
      </c>
      <c r="H40" s="83"/>
      <c r="I40" s="322">
        <f>I38-I39</f>
        <v>209547</v>
      </c>
      <c r="J40" s="83"/>
      <c r="K40" s="322">
        <f>K38-K39</f>
        <v>48306</v>
      </c>
      <c r="L40" s="83"/>
      <c r="M40" s="342">
        <f>M38-M39</f>
        <v>41690</v>
      </c>
      <c r="N40" s="83"/>
      <c r="O40" s="343">
        <f>O38-O39</f>
        <v>89996</v>
      </c>
      <c r="P40" s="83"/>
      <c r="Q40" s="342">
        <f>Q38-Q39</f>
        <v>38296</v>
      </c>
      <c r="R40" s="83"/>
      <c r="S40" s="343">
        <f>S38-S39</f>
        <v>128292</v>
      </c>
      <c r="T40" s="83"/>
      <c r="U40" s="342">
        <f>U38-U39</f>
        <v>7782</v>
      </c>
      <c r="V40" s="83"/>
      <c r="W40" s="343">
        <f>W38-W39</f>
        <v>136074</v>
      </c>
      <c r="X40" s="83"/>
      <c r="Y40" s="322">
        <f>Y38-Y39</f>
        <v>35161</v>
      </c>
      <c r="Z40" s="83"/>
      <c r="AA40" s="342">
        <f>AA38-AA39</f>
        <v>74939</v>
      </c>
      <c r="AB40" s="83"/>
      <c r="AC40" s="343">
        <f>AC38-AC39</f>
        <v>110100</v>
      </c>
      <c r="AD40" s="83"/>
      <c r="AE40" s="342">
        <f>AE38-AE39</f>
        <v>62140</v>
      </c>
      <c r="AF40" s="83"/>
      <c r="AG40" s="343">
        <f>AG38-AG39</f>
        <v>172240</v>
      </c>
      <c r="AH40" s="83"/>
      <c r="AI40" s="342">
        <f>AI38-AI39</f>
        <v>2801</v>
      </c>
      <c r="AJ40" s="83"/>
      <c r="AK40" s="343">
        <f>AK38-AK39</f>
        <v>175041</v>
      </c>
      <c r="AL40" s="83"/>
      <c r="AM40" s="322">
        <f>AM38-AM39</f>
        <v>62492</v>
      </c>
      <c r="AO40" s="342">
        <f>AO38-AO39</f>
        <v>52685</v>
      </c>
      <c r="AP40" s="83"/>
      <c r="AQ40" s="343">
        <f>AQ38-AQ39</f>
        <v>115177</v>
      </c>
      <c r="AR40" s="83"/>
      <c r="AS40" s="342">
        <f>AS38-AS39</f>
        <v>35451</v>
      </c>
      <c r="AT40" s="83"/>
      <c r="AU40" s="343">
        <f>AU38-AU39</f>
        <v>150628</v>
      </c>
      <c r="AV40" s="83"/>
      <c r="AW40" s="342">
        <f>AW38-AW39</f>
        <v>-39622</v>
      </c>
      <c r="AX40" s="83"/>
      <c r="AY40" s="343">
        <f>AY38-AY39</f>
        <v>111006</v>
      </c>
      <c r="BA40" s="322">
        <f>BA38-BA39</f>
        <v>4914</v>
      </c>
      <c r="BB40" s="375"/>
      <c r="BC40" s="342">
        <f>BC38-BC39</f>
        <v>143391</v>
      </c>
      <c r="BD40" s="83"/>
      <c r="BE40" s="343">
        <f>BE38-BE39</f>
        <v>148305</v>
      </c>
      <c r="BF40" s="83"/>
      <c r="BG40" s="342">
        <f>BG38-BG39</f>
        <v>-9859</v>
      </c>
      <c r="BH40" s="83"/>
      <c r="BI40" s="343">
        <f>BI38-BI39</f>
        <v>138446</v>
      </c>
      <c r="BJ40" s="83"/>
      <c r="BK40" s="342">
        <f>BK38-BK39</f>
        <v>1592</v>
      </c>
      <c r="BL40" s="98"/>
      <c r="BM40" s="343">
        <f>BM38-BM39</f>
        <v>140038</v>
      </c>
      <c r="BN40" s="83"/>
      <c r="BO40" s="322">
        <f>BO38-BO39</f>
        <v>19482</v>
      </c>
      <c r="BP40" s="83"/>
      <c r="BQ40" s="342">
        <f>BQ38-BQ39</f>
        <v>-18789</v>
      </c>
      <c r="BR40" s="83"/>
      <c r="BS40" s="343">
        <f>BS38-BS39</f>
        <v>693</v>
      </c>
      <c r="BT40" s="83"/>
      <c r="BU40" s="342">
        <f>BU38-BU39</f>
        <v>-22165</v>
      </c>
      <c r="BV40" s="83"/>
      <c r="BW40" s="343">
        <f>BW38-BW39</f>
        <v>-21472</v>
      </c>
      <c r="BX40" s="83"/>
      <c r="BY40" s="342">
        <f>BY38-BY39</f>
        <v>-21340</v>
      </c>
      <c r="BZ40" s="83"/>
      <c r="CA40" s="343">
        <f>CA38-CA39</f>
        <v>-42812</v>
      </c>
      <c r="CB40" s="83"/>
      <c r="CC40" s="322">
        <f>CC38-CC39</f>
        <v>160064</v>
      </c>
      <c r="CD40" s="83"/>
      <c r="CE40" s="342">
        <f>CE38-CE39</f>
        <v>19352</v>
      </c>
      <c r="CF40" s="83"/>
      <c r="CG40" s="343">
        <f>CG38-CG39</f>
        <v>179416</v>
      </c>
      <c r="CH40" s="83"/>
      <c r="CI40" s="342">
        <f>CI38-CI39</f>
        <v>63594</v>
      </c>
      <c r="CJ40" s="83"/>
      <c r="CK40" s="343">
        <f>CK38-CK39</f>
        <v>243010</v>
      </c>
      <c r="CL40" s="83"/>
      <c r="CM40" s="342">
        <f>CM38-CM39</f>
        <v>-1663</v>
      </c>
      <c r="CN40" s="83"/>
      <c r="CO40" s="343">
        <f>CO38-CO39</f>
        <v>241347</v>
      </c>
      <c r="CP40" s="83"/>
      <c r="CQ40" s="322">
        <f>CQ38-CQ39</f>
        <v>8797</v>
      </c>
    </row>
    <row r="41" spans="1:95" ht="15.75" customHeight="1" thickTop="1">
      <c r="A41" s="91"/>
      <c r="B41" s="78"/>
      <c r="C41" s="78"/>
      <c r="D41" s="78"/>
      <c r="E41" s="323"/>
      <c r="F41" s="99"/>
      <c r="G41" s="323"/>
      <c r="H41" s="99"/>
      <c r="I41" s="323"/>
      <c r="J41" s="99"/>
      <c r="K41" s="323"/>
      <c r="L41" s="99"/>
      <c r="M41" s="344"/>
      <c r="N41" s="99"/>
      <c r="O41" s="345"/>
      <c r="P41" s="99"/>
      <c r="Q41" s="344"/>
      <c r="R41" s="99"/>
      <c r="S41" s="345"/>
      <c r="T41" s="99"/>
      <c r="U41" s="344"/>
      <c r="V41" s="99"/>
      <c r="W41" s="345"/>
      <c r="X41" s="99"/>
      <c r="Y41" s="323"/>
      <c r="Z41" s="99"/>
      <c r="AA41" s="344"/>
      <c r="AB41" s="99"/>
      <c r="AC41" s="345"/>
      <c r="AD41" s="99"/>
      <c r="AE41" s="344"/>
      <c r="AF41" s="99"/>
      <c r="AG41" s="345"/>
      <c r="AI41" s="344"/>
      <c r="AJ41" s="99"/>
      <c r="AK41" s="345"/>
      <c r="AM41" s="323"/>
      <c r="AO41" s="344"/>
      <c r="AP41" s="99"/>
      <c r="AQ41" s="345"/>
      <c r="AR41" s="99"/>
      <c r="AS41" s="344"/>
      <c r="AT41" s="99"/>
      <c r="AU41" s="345"/>
      <c r="AW41" s="344"/>
      <c r="AX41" s="99"/>
      <c r="AY41" s="345"/>
      <c r="BA41" s="367"/>
      <c r="BB41" s="372"/>
      <c r="BC41" s="357"/>
      <c r="BD41" s="100"/>
      <c r="BE41" s="358"/>
      <c r="BF41" s="100"/>
      <c r="BG41" s="357"/>
      <c r="BH41" s="100"/>
      <c r="BI41" s="358"/>
      <c r="BK41" s="357"/>
      <c r="BL41" s="100"/>
      <c r="BM41" s="358"/>
      <c r="BO41" s="367"/>
      <c r="BQ41" s="377">
        <v>0</v>
      </c>
      <c r="BR41" s="100"/>
      <c r="BS41" s="378">
        <v>0</v>
      </c>
      <c r="BU41" s="377">
        <v>0</v>
      </c>
      <c r="BV41" s="100"/>
      <c r="BW41" s="378">
        <v>0</v>
      </c>
      <c r="BY41" s="377">
        <v>0</v>
      </c>
      <c r="BZ41" s="100"/>
      <c r="CA41" s="378">
        <v>0</v>
      </c>
      <c r="CC41" s="367"/>
      <c r="CE41" s="377">
        <v>0</v>
      </c>
      <c r="CF41" s="100"/>
      <c r="CG41" s="378">
        <v>0</v>
      </c>
      <c r="CI41" s="377">
        <v>0</v>
      </c>
      <c r="CJ41" s="100"/>
      <c r="CK41" s="378">
        <v>0</v>
      </c>
      <c r="CM41" s="377">
        <v>0</v>
      </c>
      <c r="CN41" s="100"/>
      <c r="CO41" s="378">
        <v>0</v>
      </c>
      <c r="CQ41" s="367"/>
    </row>
    <row r="42" spans="1:95" ht="15.75" customHeight="1">
      <c r="A42" s="95" t="s">
        <v>52</v>
      </c>
      <c r="B42" s="78"/>
      <c r="C42" s="78"/>
      <c r="D42" s="78"/>
      <c r="E42" s="324">
        <v>87730</v>
      </c>
      <c r="F42" s="101"/>
      <c r="G42" s="324">
        <v>87457</v>
      </c>
      <c r="H42" s="101"/>
      <c r="I42" s="324">
        <v>86946</v>
      </c>
      <c r="J42" s="101"/>
      <c r="K42" s="324">
        <v>86576</v>
      </c>
      <c r="L42" s="101"/>
      <c r="M42" s="346">
        <v>86425</v>
      </c>
      <c r="N42" s="101"/>
      <c r="O42" s="347">
        <v>86500</v>
      </c>
      <c r="P42" s="101"/>
      <c r="Q42" s="346">
        <v>85992</v>
      </c>
      <c r="R42" s="101"/>
      <c r="S42" s="347">
        <v>86329</v>
      </c>
      <c r="T42" s="101"/>
      <c r="U42" s="346">
        <v>85668</v>
      </c>
      <c r="V42" s="101"/>
      <c r="W42" s="347">
        <v>86128</v>
      </c>
      <c r="X42" s="101"/>
      <c r="Y42" s="324">
        <v>85484</v>
      </c>
      <c r="Z42" s="101"/>
      <c r="AA42" s="346">
        <v>84930</v>
      </c>
      <c r="AB42" s="101"/>
      <c r="AC42" s="347">
        <v>85206</v>
      </c>
      <c r="AD42" s="101"/>
      <c r="AE42" s="346">
        <v>84547</v>
      </c>
      <c r="AF42" s="101"/>
      <c r="AG42" s="347">
        <v>84984</v>
      </c>
      <c r="AI42" s="346">
        <v>84559</v>
      </c>
      <c r="AJ42" s="101"/>
      <c r="AK42" s="347">
        <v>84877</v>
      </c>
      <c r="AM42" s="324">
        <v>84570</v>
      </c>
      <c r="AO42" s="346">
        <v>84707</v>
      </c>
      <c r="AP42" s="101"/>
      <c r="AQ42" s="347">
        <v>84638</v>
      </c>
      <c r="AR42" s="101"/>
      <c r="AS42" s="346">
        <v>84737</v>
      </c>
      <c r="AT42" s="101"/>
      <c r="AU42" s="347">
        <v>84671</v>
      </c>
      <c r="AW42" s="346">
        <v>84568</v>
      </c>
      <c r="AX42" s="101"/>
      <c r="AY42" s="347">
        <v>84645</v>
      </c>
      <c r="BA42" s="368">
        <v>83838</v>
      </c>
      <c r="BB42" s="372"/>
      <c r="BC42" s="359">
        <v>83845</v>
      </c>
      <c r="BD42" s="102"/>
      <c r="BE42" s="360">
        <v>83842</v>
      </c>
      <c r="BF42" s="102"/>
      <c r="BG42" s="359">
        <v>84005</v>
      </c>
      <c r="BH42" s="102"/>
      <c r="BI42" s="360">
        <v>83897</v>
      </c>
      <c r="BK42" s="359">
        <v>84181</v>
      </c>
      <c r="BL42" s="102"/>
      <c r="BM42" s="360">
        <v>83968</v>
      </c>
      <c r="BO42" s="368">
        <v>84213</v>
      </c>
      <c r="BQ42" s="377">
        <v>84341</v>
      </c>
      <c r="BR42" s="102"/>
      <c r="BS42" s="360">
        <v>84277</v>
      </c>
      <c r="BU42" s="377">
        <v>84233</v>
      </c>
      <c r="BV42" s="102"/>
      <c r="BW42" s="360">
        <v>84262</v>
      </c>
      <c r="BY42" s="377">
        <v>84066</v>
      </c>
      <c r="BZ42" s="102"/>
      <c r="CA42" s="360">
        <v>84213</v>
      </c>
      <c r="CC42" s="368">
        <v>84042</v>
      </c>
      <c r="CE42" s="377">
        <v>84293</v>
      </c>
      <c r="CF42" s="102"/>
      <c r="CG42" s="360">
        <v>84168</v>
      </c>
      <c r="CI42" s="377">
        <v>84333</v>
      </c>
      <c r="CJ42" s="102"/>
      <c r="CK42" s="360">
        <v>84224</v>
      </c>
      <c r="CM42" s="377">
        <v>84320</v>
      </c>
      <c r="CN42" s="102"/>
      <c r="CO42" s="360">
        <v>84248</v>
      </c>
      <c r="CQ42" s="368">
        <v>84351</v>
      </c>
    </row>
    <row r="43" spans="1:95" ht="15.75" customHeight="1">
      <c r="A43" s="95" t="s">
        <v>86</v>
      </c>
      <c r="B43" s="81"/>
      <c r="C43" s="81"/>
      <c r="D43" s="81"/>
      <c r="E43" s="325"/>
      <c r="F43" s="103"/>
      <c r="G43" s="325"/>
      <c r="H43" s="103"/>
      <c r="I43" s="325"/>
      <c r="J43" s="103"/>
      <c r="K43" s="325"/>
      <c r="L43" s="103"/>
      <c r="M43" s="348"/>
      <c r="N43" s="103"/>
      <c r="O43" s="349"/>
      <c r="P43" s="103"/>
      <c r="Q43" s="348"/>
      <c r="R43" s="103"/>
      <c r="S43" s="349"/>
      <c r="T43" s="103"/>
      <c r="U43" s="348"/>
      <c r="V43" s="103"/>
      <c r="W43" s="349"/>
      <c r="X43" s="103"/>
      <c r="Y43" s="325"/>
      <c r="Z43" s="103"/>
      <c r="AA43" s="348"/>
      <c r="AB43" s="103"/>
      <c r="AC43" s="349"/>
      <c r="AD43" s="103"/>
      <c r="AE43" s="348"/>
      <c r="AF43" s="103"/>
      <c r="AG43" s="349"/>
      <c r="AI43" s="348"/>
      <c r="AJ43" s="103"/>
      <c r="AK43" s="349"/>
      <c r="AM43" s="325"/>
      <c r="AO43" s="348"/>
      <c r="AP43" s="103"/>
      <c r="AQ43" s="349"/>
      <c r="AR43" s="103"/>
      <c r="AS43" s="348"/>
      <c r="AT43" s="103"/>
      <c r="AU43" s="349"/>
      <c r="AW43" s="348"/>
      <c r="AX43" s="103"/>
      <c r="AY43" s="349"/>
      <c r="BA43" s="369"/>
      <c r="BB43" s="372"/>
      <c r="BC43" s="361"/>
      <c r="BD43" s="104"/>
      <c r="BE43" s="362"/>
      <c r="BF43" s="104"/>
      <c r="BG43" s="361"/>
      <c r="BH43" s="104"/>
      <c r="BI43" s="362"/>
      <c r="BK43" s="361"/>
      <c r="BL43" s="104"/>
      <c r="BM43" s="362"/>
      <c r="BO43" s="369"/>
      <c r="BQ43" s="377"/>
      <c r="BR43" s="104"/>
      <c r="BS43" s="362"/>
      <c r="BU43" s="377"/>
      <c r="BV43" s="104"/>
      <c r="BW43" s="362"/>
      <c r="BY43" s="377"/>
      <c r="BZ43" s="104"/>
      <c r="CA43" s="362"/>
      <c r="CC43" s="369"/>
      <c r="CE43" s="377"/>
      <c r="CF43" s="104"/>
      <c r="CG43" s="362"/>
      <c r="CI43" s="377"/>
      <c r="CJ43" s="104"/>
      <c r="CK43" s="362"/>
      <c r="CM43" s="377"/>
      <c r="CN43" s="104"/>
      <c r="CO43" s="362"/>
      <c r="CQ43" s="369"/>
    </row>
    <row r="44" spans="1:95" ht="15.75" customHeight="1">
      <c r="A44" s="95"/>
      <c r="B44" s="93" t="s">
        <v>61</v>
      </c>
      <c r="C44" s="81"/>
      <c r="D44" s="81"/>
      <c r="E44" s="326">
        <v>3.51</v>
      </c>
      <c r="F44" s="105"/>
      <c r="G44" s="326">
        <v>0.41</v>
      </c>
      <c r="H44" s="105"/>
      <c r="I44" s="326">
        <v>2.41</v>
      </c>
      <c r="J44" s="105"/>
      <c r="K44" s="326">
        <v>0.56000000000000005</v>
      </c>
      <c r="L44" s="105"/>
      <c r="M44" s="350">
        <v>0.48</v>
      </c>
      <c r="N44" s="105"/>
      <c r="O44" s="351">
        <v>1.04</v>
      </c>
      <c r="P44" s="105"/>
      <c r="Q44" s="350">
        <v>0.45</v>
      </c>
      <c r="R44" s="105"/>
      <c r="S44" s="351">
        <v>1.49</v>
      </c>
      <c r="T44" s="105"/>
      <c r="U44" s="350">
        <v>0.09</v>
      </c>
      <c r="V44" s="105"/>
      <c r="W44" s="351">
        <v>1.58</v>
      </c>
      <c r="X44" s="105"/>
      <c r="Y44" s="326">
        <v>0.41</v>
      </c>
      <c r="Z44" s="105"/>
      <c r="AA44" s="350">
        <v>0.88</v>
      </c>
      <c r="AB44" s="105"/>
      <c r="AC44" s="351">
        <v>1.29</v>
      </c>
      <c r="AD44" s="105"/>
      <c r="AE44" s="350">
        <v>0.73</v>
      </c>
      <c r="AF44" s="105"/>
      <c r="AG44" s="351">
        <v>2.0299999999999998</v>
      </c>
      <c r="AI44" s="350">
        <v>0.03</v>
      </c>
      <c r="AJ44" s="105"/>
      <c r="AK44" s="351">
        <v>2.06</v>
      </c>
      <c r="AM44" s="326">
        <v>0.74</v>
      </c>
      <c r="AO44" s="350">
        <v>0.62</v>
      </c>
      <c r="AP44" s="105"/>
      <c r="AQ44" s="351">
        <v>1.36</v>
      </c>
      <c r="AR44" s="105"/>
      <c r="AS44" s="350">
        <v>0.42</v>
      </c>
      <c r="AT44" s="105"/>
      <c r="AU44" s="351">
        <v>1.78</v>
      </c>
      <c r="AW44" s="350">
        <v>-0.47</v>
      </c>
      <c r="AX44" s="105"/>
      <c r="AY44" s="351">
        <v>1.31</v>
      </c>
      <c r="BA44" s="370">
        <v>0.06</v>
      </c>
      <c r="BB44" s="372"/>
      <c r="BC44" s="363">
        <v>1.71</v>
      </c>
      <c r="BD44" s="106"/>
      <c r="BE44" s="364">
        <v>1.77</v>
      </c>
      <c r="BF44" s="106"/>
      <c r="BG44" s="363">
        <v>-0.12</v>
      </c>
      <c r="BH44" s="106"/>
      <c r="BI44" s="364">
        <v>1.65</v>
      </c>
      <c r="BK44" s="363">
        <v>0.02</v>
      </c>
      <c r="BL44" s="106"/>
      <c r="BM44" s="364">
        <v>1.67</v>
      </c>
      <c r="BO44" s="370">
        <v>0.23</v>
      </c>
      <c r="BQ44" s="379">
        <v>-0.22</v>
      </c>
      <c r="BR44" s="106"/>
      <c r="BS44" s="364">
        <v>0.01</v>
      </c>
      <c r="BU44" s="379">
        <v>-0.26</v>
      </c>
      <c r="BV44" s="106"/>
      <c r="BW44" s="364">
        <v>-0.25</v>
      </c>
      <c r="BY44" s="379">
        <v>-0.25</v>
      </c>
      <c r="BZ44" s="106"/>
      <c r="CA44" s="364">
        <v>-0.51</v>
      </c>
      <c r="CC44" s="370">
        <v>1.9</v>
      </c>
      <c r="CE44" s="379">
        <v>0.23</v>
      </c>
      <c r="CF44" s="106"/>
      <c r="CG44" s="364">
        <v>2.13</v>
      </c>
      <c r="CI44" s="379">
        <v>0.75</v>
      </c>
      <c r="CJ44" s="106"/>
      <c r="CK44" s="364">
        <v>2.89</v>
      </c>
      <c r="CM44" s="379">
        <v>-0.02</v>
      </c>
      <c r="CN44" s="106"/>
      <c r="CO44" s="364">
        <v>2.86</v>
      </c>
      <c r="CQ44" s="370">
        <v>0.1</v>
      </c>
    </row>
    <row r="45" spans="1:95" ht="15.75" customHeight="1">
      <c r="A45" s="91"/>
      <c r="B45" s="81"/>
      <c r="C45" s="81"/>
      <c r="D45" s="81"/>
      <c r="E45" s="325"/>
      <c r="F45" s="103"/>
      <c r="G45" s="325"/>
      <c r="H45" s="103"/>
      <c r="I45" s="325"/>
      <c r="J45" s="103"/>
      <c r="K45" s="325"/>
      <c r="L45" s="103"/>
      <c r="M45" s="348"/>
      <c r="N45" s="103"/>
      <c r="O45" s="349"/>
      <c r="P45" s="103"/>
      <c r="Q45" s="348"/>
      <c r="R45" s="103"/>
      <c r="S45" s="349"/>
      <c r="T45" s="103"/>
      <c r="U45" s="348"/>
      <c r="V45" s="103"/>
      <c r="W45" s="349"/>
      <c r="X45" s="103"/>
      <c r="Y45" s="325"/>
      <c r="Z45" s="103"/>
      <c r="AA45" s="348"/>
      <c r="AB45" s="103"/>
      <c r="AC45" s="349"/>
      <c r="AD45" s="103"/>
      <c r="AE45" s="348"/>
      <c r="AF45" s="103"/>
      <c r="AG45" s="349"/>
      <c r="AI45" s="348"/>
      <c r="AJ45" s="103"/>
      <c r="AK45" s="349"/>
      <c r="AM45" s="325"/>
      <c r="AO45" s="348"/>
      <c r="AP45" s="103"/>
      <c r="AQ45" s="349"/>
      <c r="AR45" s="103"/>
      <c r="AS45" s="348"/>
      <c r="AT45" s="103"/>
      <c r="AU45" s="349"/>
      <c r="AW45" s="348"/>
      <c r="AX45" s="103"/>
      <c r="AY45" s="349"/>
      <c r="BA45" s="369"/>
      <c r="BB45" s="372"/>
      <c r="BC45" s="361"/>
      <c r="BD45" s="104"/>
      <c r="BE45" s="362"/>
      <c r="BF45" s="104"/>
      <c r="BG45" s="361"/>
      <c r="BH45" s="104"/>
      <c r="BI45" s="362"/>
      <c r="BK45" s="361"/>
      <c r="BL45" s="104"/>
      <c r="BM45" s="362"/>
      <c r="BO45" s="369"/>
      <c r="BQ45" s="377"/>
      <c r="BR45" s="104"/>
      <c r="BS45" s="362"/>
      <c r="BU45" s="377"/>
      <c r="BV45" s="104"/>
      <c r="BW45" s="362"/>
      <c r="BY45" s="377"/>
      <c r="BZ45" s="104"/>
      <c r="CA45" s="362"/>
      <c r="CC45" s="369"/>
      <c r="CE45" s="377"/>
      <c r="CF45" s="104"/>
      <c r="CG45" s="362"/>
      <c r="CI45" s="377"/>
      <c r="CJ45" s="104"/>
      <c r="CK45" s="362"/>
      <c r="CM45" s="377"/>
      <c r="CN45" s="104"/>
      <c r="CO45" s="362"/>
      <c r="CQ45" s="369"/>
    </row>
    <row r="46" spans="1:95" ht="15.75" customHeight="1">
      <c r="A46" s="95" t="s">
        <v>62</v>
      </c>
      <c r="B46" s="78"/>
      <c r="C46" s="78"/>
      <c r="D46" s="78"/>
      <c r="E46" s="324">
        <v>88481</v>
      </c>
      <c r="F46" s="101"/>
      <c r="G46" s="324">
        <v>87754</v>
      </c>
      <c r="H46" s="101"/>
      <c r="I46" s="324">
        <v>87168</v>
      </c>
      <c r="J46" s="101"/>
      <c r="K46" s="324">
        <v>86978</v>
      </c>
      <c r="L46" s="101"/>
      <c r="M46" s="346">
        <v>86787</v>
      </c>
      <c r="N46" s="101"/>
      <c r="O46" s="347">
        <v>86873</v>
      </c>
      <c r="P46" s="101"/>
      <c r="Q46" s="346">
        <v>86428</v>
      </c>
      <c r="R46" s="101"/>
      <c r="S46" s="347">
        <v>86706</v>
      </c>
      <c r="T46" s="101"/>
      <c r="U46" s="346">
        <v>86190</v>
      </c>
      <c r="V46" s="101"/>
      <c r="W46" s="347">
        <v>86518</v>
      </c>
      <c r="X46" s="101"/>
      <c r="Y46" s="324">
        <v>86101</v>
      </c>
      <c r="Z46" s="101"/>
      <c r="AA46" s="346">
        <v>85397</v>
      </c>
      <c r="AB46" s="101"/>
      <c r="AC46" s="347">
        <v>85739</v>
      </c>
      <c r="AD46" s="101"/>
      <c r="AE46" s="346">
        <v>84940</v>
      </c>
      <c r="AF46" s="101"/>
      <c r="AG46" s="347">
        <v>85448</v>
      </c>
      <c r="AI46" s="346">
        <v>85005</v>
      </c>
      <c r="AJ46" s="101"/>
      <c r="AK46" s="347">
        <v>85448</v>
      </c>
      <c r="AM46" s="324">
        <v>85269</v>
      </c>
      <c r="AO46" s="346">
        <v>85236</v>
      </c>
      <c r="AP46" s="101"/>
      <c r="AQ46" s="347">
        <v>85248</v>
      </c>
      <c r="AR46" s="101"/>
      <c r="AS46" s="346">
        <v>85348</v>
      </c>
      <c r="AT46" s="101"/>
      <c r="AU46" s="347">
        <v>85261</v>
      </c>
      <c r="AW46" s="346">
        <v>84568</v>
      </c>
      <c r="AX46" s="101"/>
      <c r="AY46" s="347">
        <v>85230</v>
      </c>
      <c r="BA46" s="368">
        <v>84588</v>
      </c>
      <c r="BB46" s="372"/>
      <c r="BC46" s="359">
        <v>84661</v>
      </c>
      <c r="BD46" s="102"/>
      <c r="BE46" s="360">
        <v>84655</v>
      </c>
      <c r="BF46" s="102"/>
      <c r="BG46" s="359">
        <v>84005</v>
      </c>
      <c r="BH46" s="102"/>
      <c r="BI46" s="360">
        <v>84676</v>
      </c>
      <c r="BK46" s="359">
        <v>85033</v>
      </c>
      <c r="BL46" s="102"/>
      <c r="BM46" s="360">
        <v>84730</v>
      </c>
      <c r="BO46" s="368">
        <v>85065</v>
      </c>
      <c r="BQ46" s="377">
        <v>84341</v>
      </c>
      <c r="BR46" s="102"/>
      <c r="BS46" s="360">
        <v>85041</v>
      </c>
      <c r="BU46" s="377">
        <v>84233</v>
      </c>
      <c r="BV46" s="102"/>
      <c r="BW46" s="360">
        <v>84262</v>
      </c>
      <c r="BY46" s="377">
        <v>84066</v>
      </c>
      <c r="BZ46" s="102"/>
      <c r="CA46" s="360">
        <v>84213</v>
      </c>
      <c r="CC46" s="368">
        <v>84838</v>
      </c>
      <c r="CE46" s="377">
        <v>84892</v>
      </c>
      <c r="CF46" s="102"/>
      <c r="CG46" s="360">
        <v>84849</v>
      </c>
      <c r="CI46" s="377">
        <v>84947</v>
      </c>
      <c r="CJ46" s="102"/>
      <c r="CK46" s="360">
        <v>84869</v>
      </c>
      <c r="CM46" s="377">
        <v>84320</v>
      </c>
      <c r="CN46" s="102"/>
      <c r="CO46" s="360">
        <v>84891</v>
      </c>
      <c r="CQ46" s="368">
        <v>85141</v>
      </c>
    </row>
    <row r="47" spans="1:95" ht="15.75" customHeight="1">
      <c r="A47" s="95" t="s">
        <v>87</v>
      </c>
      <c r="B47" s="81"/>
      <c r="C47" s="81"/>
      <c r="D47" s="81"/>
      <c r="E47" s="325"/>
      <c r="F47" s="103"/>
      <c r="G47" s="325"/>
      <c r="H47" s="103"/>
      <c r="I47" s="325"/>
      <c r="J47" s="103"/>
      <c r="K47" s="325"/>
      <c r="L47" s="103"/>
      <c r="M47" s="348"/>
      <c r="N47" s="103"/>
      <c r="O47" s="349"/>
      <c r="P47" s="103"/>
      <c r="Q47" s="348"/>
      <c r="R47" s="103"/>
      <c r="S47" s="349"/>
      <c r="T47" s="103"/>
      <c r="U47" s="348"/>
      <c r="V47" s="103"/>
      <c r="W47" s="349"/>
      <c r="X47" s="103"/>
      <c r="Y47" s="325"/>
      <c r="Z47" s="103"/>
      <c r="AA47" s="348"/>
      <c r="AB47" s="103"/>
      <c r="AC47" s="349"/>
      <c r="AD47" s="103"/>
      <c r="AE47" s="348"/>
      <c r="AF47" s="103"/>
      <c r="AG47" s="349"/>
      <c r="AI47" s="348"/>
      <c r="AJ47" s="103"/>
      <c r="AK47" s="349"/>
      <c r="AM47" s="325"/>
      <c r="AO47" s="348"/>
      <c r="AP47" s="103"/>
      <c r="AQ47" s="349"/>
      <c r="AR47" s="103"/>
      <c r="AS47" s="348"/>
      <c r="AT47" s="103"/>
      <c r="AU47" s="349"/>
      <c r="AW47" s="348"/>
      <c r="AX47" s="103"/>
      <c r="AY47" s="349"/>
      <c r="BA47" s="369"/>
      <c r="BB47" s="372"/>
      <c r="BC47" s="361"/>
      <c r="BD47" s="104"/>
      <c r="BE47" s="362"/>
      <c r="BF47" s="104"/>
      <c r="BG47" s="361"/>
      <c r="BH47" s="104"/>
      <c r="BI47" s="362"/>
      <c r="BK47" s="361"/>
      <c r="BL47" s="104"/>
      <c r="BM47" s="362"/>
      <c r="BO47" s="369"/>
      <c r="BQ47" s="377"/>
      <c r="BR47" s="104"/>
      <c r="BS47" s="362"/>
      <c r="BU47" s="377"/>
      <c r="BV47" s="104"/>
      <c r="BW47" s="362"/>
      <c r="BY47" s="377"/>
      <c r="BZ47" s="104"/>
      <c r="CA47" s="362"/>
      <c r="CC47" s="369"/>
      <c r="CE47" s="377"/>
      <c r="CF47" s="104"/>
      <c r="CG47" s="362"/>
      <c r="CI47" s="377"/>
      <c r="CJ47" s="104"/>
      <c r="CK47" s="362"/>
      <c r="CM47" s="377"/>
      <c r="CN47" s="104"/>
      <c r="CO47" s="362"/>
      <c r="CQ47" s="369"/>
    </row>
    <row r="48" spans="1:95" ht="15.75" customHeight="1">
      <c r="A48" s="95"/>
      <c r="B48" s="93" t="s">
        <v>61</v>
      </c>
      <c r="C48" s="81"/>
      <c r="D48" s="81"/>
      <c r="E48" s="326">
        <v>3.48</v>
      </c>
      <c r="F48" s="105"/>
      <c r="G48" s="326">
        <v>0.41</v>
      </c>
      <c r="H48" s="105"/>
      <c r="I48" s="326">
        <v>2.4</v>
      </c>
      <c r="J48" s="105"/>
      <c r="K48" s="326">
        <v>0.56000000000000005</v>
      </c>
      <c r="L48" s="105"/>
      <c r="M48" s="350">
        <v>0.48</v>
      </c>
      <c r="N48" s="105"/>
      <c r="O48" s="351">
        <v>1.04</v>
      </c>
      <c r="P48" s="105"/>
      <c r="Q48" s="350">
        <v>0.44</v>
      </c>
      <c r="R48" s="105"/>
      <c r="S48" s="351">
        <v>1.48</v>
      </c>
      <c r="T48" s="105"/>
      <c r="U48" s="350">
        <v>0.09</v>
      </c>
      <c r="V48" s="105"/>
      <c r="W48" s="351">
        <v>1.57</v>
      </c>
      <c r="X48" s="105"/>
      <c r="Y48" s="326">
        <v>0.41</v>
      </c>
      <c r="Z48" s="105"/>
      <c r="AA48" s="350">
        <v>0.88</v>
      </c>
      <c r="AB48" s="105"/>
      <c r="AC48" s="351">
        <v>1.28</v>
      </c>
      <c r="AD48" s="105"/>
      <c r="AE48" s="350">
        <v>0.73</v>
      </c>
      <c r="AF48" s="105"/>
      <c r="AG48" s="351">
        <v>2.02</v>
      </c>
      <c r="AI48" s="350">
        <v>0.03</v>
      </c>
      <c r="AJ48" s="105"/>
      <c r="AK48" s="351">
        <v>2.0499999999999998</v>
      </c>
      <c r="AM48" s="326">
        <v>0.73</v>
      </c>
      <c r="AO48" s="350">
        <v>0.62</v>
      </c>
      <c r="AP48" s="105"/>
      <c r="AQ48" s="351">
        <v>1.35</v>
      </c>
      <c r="AR48" s="105"/>
      <c r="AS48" s="350">
        <v>0.42</v>
      </c>
      <c r="AT48" s="105"/>
      <c r="AU48" s="351">
        <v>1.77</v>
      </c>
      <c r="AW48" s="350">
        <v>-0.47</v>
      </c>
      <c r="AX48" s="105"/>
      <c r="AY48" s="351">
        <v>1.3</v>
      </c>
      <c r="BA48" s="370">
        <v>0.06</v>
      </c>
      <c r="BB48" s="372"/>
      <c r="BC48" s="363">
        <v>1.69</v>
      </c>
      <c r="BD48" s="106"/>
      <c r="BE48" s="364">
        <v>1.75</v>
      </c>
      <c r="BF48" s="106"/>
      <c r="BG48" s="363">
        <v>-0.12</v>
      </c>
      <c r="BH48" s="106"/>
      <c r="BI48" s="364">
        <v>1.64</v>
      </c>
      <c r="BK48" s="363">
        <v>0.02</v>
      </c>
      <c r="BL48" s="106"/>
      <c r="BM48" s="364">
        <v>1.65</v>
      </c>
      <c r="BO48" s="370">
        <v>0.23</v>
      </c>
      <c r="BQ48" s="379">
        <v>-0.22</v>
      </c>
      <c r="BR48" s="106"/>
      <c r="BS48" s="364">
        <v>0.01</v>
      </c>
      <c r="BU48" s="379">
        <v>-0.26</v>
      </c>
      <c r="BV48" s="106"/>
      <c r="BW48" s="364">
        <v>-0.25</v>
      </c>
      <c r="BY48" s="379">
        <v>-0.25</v>
      </c>
      <c r="BZ48" s="106"/>
      <c r="CA48" s="364">
        <v>-0.51</v>
      </c>
      <c r="CC48" s="370">
        <v>1.89</v>
      </c>
      <c r="CE48" s="379">
        <v>0.23</v>
      </c>
      <c r="CF48" s="106"/>
      <c r="CG48" s="364">
        <v>2.11</v>
      </c>
      <c r="CI48" s="379">
        <v>0.75</v>
      </c>
      <c r="CJ48" s="106"/>
      <c r="CK48" s="364">
        <v>2.86</v>
      </c>
      <c r="CM48" s="379">
        <v>-0.02</v>
      </c>
      <c r="CN48" s="106"/>
      <c r="CO48" s="364">
        <v>2.84</v>
      </c>
      <c r="CQ48" s="370">
        <v>0.1</v>
      </c>
    </row>
    <row r="49" spans="1:95" ht="15.75" customHeight="1">
      <c r="A49" s="91"/>
      <c r="B49" s="81"/>
      <c r="C49" s="81"/>
      <c r="D49" s="81"/>
      <c r="E49" s="327"/>
      <c r="F49" s="107"/>
      <c r="G49" s="327"/>
      <c r="H49" s="107"/>
      <c r="I49" s="329"/>
      <c r="K49" s="159"/>
      <c r="L49" s="60"/>
      <c r="M49" s="180"/>
      <c r="N49" s="60"/>
      <c r="O49" s="181"/>
      <c r="P49" s="60"/>
      <c r="Q49" s="180"/>
      <c r="R49" s="60"/>
      <c r="S49" s="181"/>
      <c r="T49" s="60"/>
      <c r="U49" s="180"/>
      <c r="V49" s="60"/>
      <c r="W49" s="181"/>
      <c r="X49" s="60"/>
      <c r="Y49" s="159"/>
      <c r="Z49" s="60"/>
      <c r="AA49" s="180"/>
      <c r="AB49" s="60"/>
      <c r="AC49" s="181"/>
      <c r="AD49" s="60"/>
      <c r="AE49" s="180"/>
      <c r="AF49" s="60"/>
      <c r="AG49" s="181"/>
      <c r="AI49" s="180"/>
      <c r="AJ49" s="60"/>
      <c r="AK49" s="181"/>
      <c r="AM49" s="159"/>
      <c r="AO49" s="180"/>
      <c r="AP49" s="60"/>
      <c r="AQ49" s="181"/>
      <c r="AR49" s="60"/>
      <c r="AS49" s="180"/>
      <c r="AT49" s="60"/>
      <c r="AU49" s="181"/>
      <c r="AW49" s="180"/>
      <c r="AX49" s="60"/>
      <c r="AY49" s="181"/>
      <c r="BA49" s="159"/>
      <c r="BB49" s="372"/>
      <c r="BC49" s="180"/>
      <c r="BD49" s="60"/>
      <c r="BE49" s="181"/>
      <c r="BF49" s="60"/>
      <c r="BG49" s="180"/>
      <c r="BH49" s="60"/>
      <c r="BI49" s="181"/>
      <c r="BK49" s="180"/>
      <c r="BL49" s="60"/>
      <c r="BM49" s="181"/>
      <c r="BO49" s="159"/>
      <c r="BQ49" s="377"/>
      <c r="BR49" s="60"/>
      <c r="BS49" s="181"/>
      <c r="BU49" s="377"/>
      <c r="BV49" s="60"/>
      <c r="BW49" s="181"/>
      <c r="BY49" s="377"/>
      <c r="BZ49" s="60"/>
      <c r="CA49" s="181"/>
      <c r="CC49" s="159"/>
      <c r="CE49" s="377"/>
      <c r="CF49" s="60"/>
      <c r="CG49" s="181"/>
      <c r="CI49" s="377"/>
      <c r="CJ49" s="60"/>
      <c r="CK49" s="181"/>
      <c r="CM49" s="377"/>
      <c r="CN49" s="60"/>
      <c r="CO49" s="181"/>
      <c r="CQ49" s="159"/>
    </row>
    <row r="50" spans="1:95" ht="15.75" customHeight="1">
      <c r="B50" s="81"/>
      <c r="C50" s="81"/>
      <c r="D50" s="81"/>
      <c r="E50" s="328"/>
      <c r="F50" s="108"/>
      <c r="G50" s="328"/>
      <c r="H50" s="108"/>
      <c r="I50" s="168"/>
      <c r="K50" s="160"/>
      <c r="L50" s="60"/>
      <c r="M50" s="192"/>
      <c r="N50" s="75"/>
      <c r="O50" s="184"/>
      <c r="P50" s="60"/>
      <c r="Q50" s="192"/>
      <c r="R50" s="75"/>
      <c r="S50" s="184"/>
      <c r="T50" s="60"/>
      <c r="U50" s="192"/>
      <c r="V50" s="75"/>
      <c r="W50" s="184"/>
      <c r="X50" s="60"/>
      <c r="Y50" s="160"/>
      <c r="Z50" s="60"/>
      <c r="AA50" s="192"/>
      <c r="AB50" s="75"/>
      <c r="AC50" s="184"/>
      <c r="AD50" s="60"/>
      <c r="AE50" s="192"/>
      <c r="AF50" s="75"/>
      <c r="AG50" s="184"/>
      <c r="AI50" s="192"/>
      <c r="AJ50" s="75"/>
      <c r="AK50" s="184"/>
      <c r="AM50" s="160"/>
      <c r="AO50" s="192"/>
      <c r="AP50" s="75"/>
      <c r="AQ50" s="184"/>
      <c r="AR50" s="60"/>
      <c r="AS50" s="192"/>
      <c r="AT50" s="75"/>
      <c r="AU50" s="184"/>
      <c r="AW50" s="192"/>
      <c r="AX50" s="75"/>
      <c r="AY50" s="184"/>
      <c r="BA50" s="160"/>
      <c r="BB50" s="372"/>
      <c r="BC50" s="192"/>
      <c r="BD50" s="75"/>
      <c r="BE50" s="184"/>
      <c r="BF50" s="60"/>
      <c r="BG50" s="192"/>
      <c r="BH50" s="75"/>
      <c r="BI50" s="184"/>
      <c r="BK50" s="192"/>
      <c r="BL50" s="75"/>
      <c r="BM50" s="184"/>
      <c r="BO50" s="160"/>
      <c r="BQ50" s="380"/>
      <c r="BR50" s="75"/>
      <c r="BS50" s="184"/>
      <c r="BU50" s="380"/>
      <c r="BV50" s="75"/>
      <c r="BW50" s="184"/>
      <c r="BY50" s="380"/>
      <c r="BZ50" s="75"/>
      <c r="CA50" s="184"/>
      <c r="CC50" s="160"/>
      <c r="CE50" s="380"/>
      <c r="CF50" s="75"/>
      <c r="CG50" s="184"/>
      <c r="CI50" s="380"/>
      <c r="CJ50" s="75"/>
      <c r="CK50" s="184"/>
      <c r="CM50" s="380"/>
      <c r="CN50" s="75"/>
      <c r="CO50" s="184"/>
      <c r="CQ50" s="160"/>
    </row>
    <row r="51" spans="1:95" ht="15.75" customHeight="1">
      <c r="A51" s="2"/>
      <c r="B51" s="1"/>
      <c r="C51" s="1"/>
      <c r="D51" s="1"/>
      <c r="E51" s="108"/>
      <c r="F51" s="108"/>
      <c r="G51" s="108"/>
      <c r="H51" s="108"/>
    </row>
    <row r="52" spans="1:95" ht="15.75" customHeight="1">
      <c r="A52" s="1"/>
      <c r="B52" s="2"/>
      <c r="C52" s="2"/>
      <c r="D52" s="2"/>
      <c r="E52" s="108"/>
      <c r="F52" s="108"/>
      <c r="G52" s="108"/>
      <c r="H52" s="108"/>
    </row>
    <row r="53" spans="1:95" ht="15.75" customHeight="1">
      <c r="A53" s="1"/>
      <c r="B53" s="2"/>
      <c r="C53" s="2"/>
      <c r="D53" s="2"/>
      <c r="E53" s="108"/>
      <c r="F53" s="108"/>
      <c r="G53" s="108"/>
      <c r="H53" s="108"/>
    </row>
    <row r="54" spans="1:95" ht="15.75" customHeight="1">
      <c r="A54" s="1"/>
      <c r="B54" s="1"/>
      <c r="C54" s="1"/>
      <c r="D54" s="1"/>
      <c r="E54" s="108"/>
      <c r="F54" s="108"/>
      <c r="G54" s="108"/>
      <c r="H54" s="108"/>
    </row>
    <row r="55" spans="1:95" ht="15.75" customHeight="1">
      <c r="A55" s="1"/>
      <c r="B55" s="1"/>
      <c r="C55" s="1"/>
      <c r="D55" s="1"/>
      <c r="E55" s="108"/>
      <c r="F55" s="108"/>
      <c r="G55" s="108"/>
      <c r="H55" s="108"/>
    </row>
    <row r="56" spans="1:95" ht="15.75" customHeight="1">
      <c r="B56" s="1"/>
      <c r="C56" s="1"/>
      <c r="D56" s="1"/>
      <c r="E56" s="125"/>
      <c r="F56" s="125"/>
      <c r="G56" s="125"/>
      <c r="H56" s="125"/>
    </row>
    <row r="57" spans="1:95" ht="15.75" customHeight="1">
      <c r="A57" s="2"/>
      <c r="B57" s="1"/>
      <c r="C57" s="1"/>
      <c r="D57" s="1"/>
      <c r="E57" s="125"/>
      <c r="F57" s="125"/>
      <c r="G57" s="125"/>
      <c r="H57" s="125"/>
    </row>
    <row r="58" spans="1:95" ht="15.75" customHeight="1">
      <c r="A58" s="1"/>
      <c r="B58" s="1"/>
      <c r="C58" s="1"/>
      <c r="D58" s="1"/>
      <c r="E58" s="125"/>
      <c r="F58" s="125"/>
      <c r="G58" s="125"/>
      <c r="H58" s="125"/>
    </row>
    <row r="59" spans="1:95" ht="15.75" customHeight="1">
      <c r="A59" s="1"/>
      <c r="B59" s="1"/>
      <c r="C59" s="1"/>
      <c r="D59" s="1"/>
      <c r="E59" s="125"/>
      <c r="F59" s="125"/>
      <c r="G59" s="125"/>
      <c r="H59" s="125"/>
    </row>
    <row r="60" spans="1:95" ht="15.75" customHeight="1">
      <c r="A60" s="1"/>
      <c r="B60" s="1"/>
      <c r="C60" s="1"/>
      <c r="D60" s="1"/>
      <c r="E60" s="125"/>
      <c r="F60" s="125"/>
      <c r="G60" s="125"/>
      <c r="H60" s="125"/>
    </row>
    <row r="61" spans="1:95">
      <c r="A61" s="1"/>
      <c r="B61" s="1"/>
      <c r="C61" s="1"/>
      <c r="D61" s="1"/>
      <c r="E61" s="125"/>
      <c r="F61" s="125"/>
      <c r="G61" s="125"/>
      <c r="H61" s="125"/>
    </row>
    <row r="62" spans="1:95">
      <c r="A62" s="1"/>
      <c r="B62" s="1"/>
      <c r="C62" s="1"/>
      <c r="D62" s="1"/>
      <c r="E62" s="125"/>
      <c r="F62" s="125"/>
      <c r="G62" s="125"/>
      <c r="H62" s="125"/>
    </row>
    <row r="63" spans="1:95">
      <c r="A63" s="1"/>
      <c r="B63" s="1"/>
      <c r="C63" s="1"/>
      <c r="D63" s="1"/>
      <c r="E63" s="125"/>
      <c r="F63" s="125"/>
      <c r="G63" s="125"/>
      <c r="H63" s="125"/>
    </row>
    <row r="64" spans="1:95">
      <c r="A64" s="1"/>
      <c r="B64" s="1"/>
      <c r="C64" s="1"/>
      <c r="D64" s="1"/>
      <c r="E64" s="125"/>
      <c r="F64" s="125"/>
      <c r="G64" s="125"/>
      <c r="H64" s="125"/>
    </row>
    <row r="65" spans="1:8">
      <c r="A65" s="1"/>
      <c r="B65" s="1"/>
      <c r="C65" s="1"/>
      <c r="D65" s="1"/>
      <c r="E65" s="125"/>
      <c r="F65" s="125"/>
      <c r="G65" s="125"/>
      <c r="H65" s="125"/>
    </row>
    <row r="66" spans="1:8">
      <c r="A66" s="1"/>
      <c r="B66" s="1"/>
      <c r="C66" s="1"/>
      <c r="D66" s="1"/>
      <c r="E66" s="125"/>
      <c r="F66" s="125"/>
      <c r="G66" s="125"/>
      <c r="H66" s="125"/>
    </row>
    <row r="67" spans="1:8">
      <c r="A67" s="1"/>
      <c r="B67" s="1"/>
      <c r="C67" s="1"/>
      <c r="D67" s="1"/>
      <c r="E67" s="125"/>
      <c r="F67" s="125"/>
      <c r="G67" s="125"/>
      <c r="H67" s="125"/>
    </row>
    <row r="68" spans="1:8">
      <c r="A68" s="1"/>
      <c r="B68" s="1"/>
      <c r="C68" s="1"/>
      <c r="D68" s="1"/>
      <c r="E68" s="125"/>
      <c r="F68" s="125"/>
      <c r="G68" s="125"/>
      <c r="H68" s="125"/>
    </row>
    <row r="69" spans="1:8">
      <c r="A69" s="1"/>
      <c r="B69" s="1"/>
      <c r="C69" s="1"/>
      <c r="D69" s="1"/>
      <c r="E69" s="125"/>
      <c r="F69" s="125"/>
      <c r="G69" s="125"/>
      <c r="H69" s="125"/>
    </row>
    <row r="70" spans="1:8">
      <c r="A70" s="1"/>
      <c r="B70" s="1"/>
      <c r="C70" s="1"/>
      <c r="D70" s="1"/>
      <c r="E70" s="125"/>
      <c r="F70" s="125"/>
      <c r="G70" s="125"/>
      <c r="H70" s="125"/>
    </row>
    <row r="71" spans="1:8">
      <c r="A71" s="1"/>
      <c r="B71" s="1"/>
      <c r="C71" s="1"/>
      <c r="D71" s="1"/>
      <c r="E71" s="125"/>
      <c r="F71" s="125"/>
      <c r="G71" s="125"/>
      <c r="H71" s="125"/>
    </row>
    <row r="72" spans="1:8">
      <c r="A72" s="1"/>
      <c r="B72" s="1"/>
      <c r="C72" s="1"/>
      <c r="D72" s="1"/>
      <c r="E72" s="125"/>
      <c r="F72" s="125"/>
      <c r="G72" s="125"/>
      <c r="H72" s="125"/>
    </row>
    <row r="73" spans="1:8">
      <c r="A73" s="1"/>
      <c r="B73" s="1"/>
      <c r="C73" s="1"/>
      <c r="D73" s="1"/>
      <c r="E73" s="125"/>
      <c r="F73" s="125"/>
      <c r="G73" s="125"/>
      <c r="H73" s="125"/>
    </row>
    <row r="74" spans="1:8">
      <c r="A74" s="1"/>
      <c r="B74" s="1"/>
      <c r="C74" s="1"/>
      <c r="D74" s="1"/>
      <c r="E74" s="125"/>
      <c r="F74" s="125"/>
      <c r="G74" s="125"/>
      <c r="H74" s="125"/>
    </row>
    <row r="75" spans="1:8">
      <c r="A75" s="1"/>
      <c r="B75" s="1"/>
      <c r="C75" s="1"/>
      <c r="D75" s="1"/>
      <c r="E75" s="125"/>
      <c r="F75" s="125"/>
      <c r="G75" s="125"/>
      <c r="H75" s="125"/>
    </row>
    <row r="76" spans="1:8">
      <c r="A76" s="1"/>
      <c r="B76" s="1"/>
      <c r="C76" s="1"/>
      <c r="D76" s="1"/>
      <c r="E76" s="125"/>
      <c r="F76" s="125"/>
      <c r="G76" s="125"/>
      <c r="H76" s="125"/>
    </row>
    <row r="77" spans="1:8">
      <c r="A77" s="1"/>
      <c r="B77" s="1"/>
      <c r="C77" s="1"/>
      <c r="D77" s="1"/>
      <c r="E77" s="125"/>
      <c r="F77" s="125"/>
      <c r="G77" s="125"/>
      <c r="H77" s="125"/>
    </row>
    <row r="78" spans="1:8">
      <c r="A78" s="1"/>
      <c r="B78" s="1"/>
      <c r="C78" s="1"/>
      <c r="D78" s="1"/>
      <c r="E78" s="125"/>
      <c r="F78" s="125"/>
      <c r="G78" s="125"/>
      <c r="H78" s="125"/>
    </row>
    <row r="79" spans="1:8">
      <c r="E79" s="125"/>
      <c r="F79" s="125"/>
      <c r="G79" s="126"/>
      <c r="H79" s="126"/>
    </row>
    <row r="80" spans="1:8">
      <c r="E80" s="125"/>
      <c r="F80" s="125"/>
      <c r="G80" s="126"/>
      <c r="H80" s="126"/>
    </row>
    <row r="81" spans="5:8">
      <c r="E81" s="125"/>
      <c r="F81" s="125"/>
      <c r="G81" s="126"/>
      <c r="H81" s="126"/>
    </row>
    <row r="82" spans="5:8">
      <c r="E82" s="125"/>
      <c r="F82" s="125"/>
      <c r="G82" s="126"/>
      <c r="H82" s="126"/>
    </row>
  </sheetData>
  <mergeCells count="9">
    <mergeCell ref="CO5:CO8"/>
    <mergeCell ref="CA5:CA8"/>
    <mergeCell ref="BM5:BM8"/>
    <mergeCell ref="E5:E8"/>
    <mergeCell ref="G5:G8"/>
    <mergeCell ref="I5:I8"/>
    <mergeCell ref="W5:W8"/>
    <mergeCell ref="AK5:AK8"/>
    <mergeCell ref="AY5:AY8"/>
  </mergeCells>
  <pageMargins left="0.25" right="0.25" top="0.25" bottom="0.25" header="0.5" footer="0.5"/>
  <pageSetup scale="75" fitToWidth="0" orientation="landscape" r:id="rId1"/>
  <headerFooter alignWithMargins="0">
    <oddFooter xml:space="preserve">&amp;C&amp;"CG Times,Regular"&amp;12
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rgb="FF7030A0"/>
    <pageSetUpPr fitToPage="1"/>
  </sheetPr>
  <dimension ref="A1:BW97"/>
  <sheetViews>
    <sheetView zoomScaleNormal="100" workbookViewId="0">
      <pane xSplit="3" ySplit="8" topLeftCell="BJ9" activePane="bottomRight" state="frozen"/>
      <selection activeCell="BZ24" sqref="BZ24"/>
      <selection pane="topRight" activeCell="BZ24" sqref="BZ24"/>
      <selection pane="bottomLeft" activeCell="BZ24" sqref="BZ24"/>
      <selection pane="bottomRight" activeCell="D9" sqref="D9"/>
    </sheetView>
  </sheetViews>
  <sheetFormatPr defaultRowHeight="15"/>
  <cols>
    <col min="1" max="1" width="3.28515625" style="3" customWidth="1"/>
    <col min="2" max="2" width="2.5703125" style="3" customWidth="1"/>
    <col min="3" max="3" width="48.7109375" style="3" bestFit="1" customWidth="1"/>
    <col min="4" max="4" width="3.28515625" style="3" customWidth="1"/>
    <col min="5" max="5" width="14.5703125" style="3" customWidth="1"/>
    <col min="6" max="6" width="0.7109375" style="3" customWidth="1"/>
    <col min="7" max="7" width="14.5703125" style="3" customWidth="1"/>
    <col min="8" max="8" width="0.7109375" style="3" customWidth="1"/>
    <col min="9" max="9" width="14.5703125" style="3" customWidth="1"/>
    <col min="10" max="10" width="0.7109375" style="3" customWidth="1"/>
    <col min="11" max="11" width="14.5703125" style="3" customWidth="1"/>
    <col min="12" max="12" width="0.7109375" style="3" customWidth="1"/>
    <col min="13" max="13" width="14.5703125" style="3" customWidth="1"/>
    <col min="14" max="14" width="0.7109375" style="3" customWidth="1"/>
    <col min="15" max="15" width="14.5703125" style="3" customWidth="1"/>
    <col min="16" max="16" width="0.7109375" style="3" customWidth="1"/>
    <col min="17" max="17" width="14.5703125" style="3" customWidth="1"/>
    <col min="18" max="18" width="0.7109375" style="3" customWidth="1"/>
    <col min="19" max="19" width="14.5703125" style="3" customWidth="1"/>
    <col min="20" max="20" width="0.7109375" style="3" customWidth="1"/>
    <col min="21" max="21" width="14.5703125" style="3" customWidth="1"/>
    <col min="22" max="22" width="0.7109375" style="3" customWidth="1"/>
    <col min="23" max="23" width="14.5703125" style="3" customWidth="1"/>
    <col min="24" max="24" width="0.7109375" style="3" customWidth="1"/>
    <col min="25" max="25" width="14.5703125" style="3" customWidth="1"/>
    <col min="26" max="26" width="0.7109375" style="3" customWidth="1"/>
    <col min="27" max="27" width="14.5703125" style="3" customWidth="1"/>
    <col min="28" max="28" width="0.7109375" style="3" customWidth="1"/>
    <col min="29" max="29" width="15.140625" style="3" customWidth="1"/>
    <col min="30" max="30" width="1" style="3" customWidth="1"/>
    <col min="31" max="31" width="15.140625" style="3" customWidth="1"/>
    <col min="32" max="32" width="1" style="3" customWidth="1"/>
    <col min="33" max="33" width="15.140625" style="3" customWidth="1"/>
    <col min="34" max="34" width="1" style="3" customWidth="1"/>
    <col min="35" max="35" width="15.140625" style="3" customWidth="1"/>
    <col min="36" max="36" width="1" style="3" customWidth="1"/>
    <col min="37" max="37" width="15.140625" style="3" customWidth="1"/>
    <col min="38" max="38" width="1" style="3" customWidth="1"/>
    <col min="39" max="39" width="15.140625" style="3" customWidth="1"/>
    <col min="40" max="40" width="1" style="3" customWidth="1"/>
    <col min="41" max="41" width="15.140625" style="3" customWidth="1"/>
    <col min="42" max="42" width="1" style="3" customWidth="1"/>
    <col min="43" max="43" width="15.140625" style="3" customWidth="1"/>
    <col min="44" max="44" width="1" style="3" customWidth="1"/>
    <col min="45" max="45" width="15.140625" style="3" customWidth="1"/>
    <col min="46" max="46" width="1" style="3" customWidth="1"/>
    <col min="47" max="47" width="15.140625" style="3" customWidth="1"/>
    <col min="48" max="48" width="1.42578125" style="3" customWidth="1"/>
    <col min="49" max="49" width="15.140625" style="3" customWidth="1"/>
    <col min="50" max="50" width="1" style="3" customWidth="1"/>
    <col min="51" max="51" width="15.140625" style="3" customWidth="1"/>
    <col min="52" max="52" width="1.42578125" style="3" customWidth="1"/>
    <col min="53" max="53" width="15.140625" style="3" customWidth="1"/>
    <col min="54" max="54" width="1" style="3" customWidth="1"/>
    <col min="55" max="55" width="15.140625" style="3" customWidth="1"/>
    <col min="56" max="56" width="1.42578125" style="3" customWidth="1"/>
    <col min="57" max="57" width="15.140625" style="3" customWidth="1"/>
    <col min="58" max="58" width="1" style="3" customWidth="1"/>
    <col min="59" max="59" width="15.140625" style="3" customWidth="1"/>
    <col min="60" max="60" width="1" style="3" customWidth="1"/>
    <col min="61" max="61" width="15.140625" style="3" customWidth="1"/>
    <col min="62" max="62" width="1.42578125" style="3" customWidth="1"/>
    <col min="63" max="63" width="15.140625" style="3" customWidth="1"/>
    <col min="64" max="64" width="1" style="3" customWidth="1"/>
    <col min="65" max="65" width="15.140625" style="3" customWidth="1"/>
    <col min="66" max="66" width="1.42578125" style="3" customWidth="1"/>
    <col min="67" max="67" width="15.140625" style="3" customWidth="1"/>
    <col min="68" max="68" width="1" style="3" customWidth="1"/>
    <col min="69" max="69" width="15.140625" style="3" customWidth="1"/>
    <col min="70" max="70" width="1.42578125" style="3" customWidth="1"/>
    <col min="71" max="71" width="15.140625" style="3" customWidth="1"/>
    <col min="72" max="72" width="1" style="3" customWidth="1"/>
    <col min="73" max="73" width="15.140625" style="3" customWidth="1"/>
    <col min="74" max="74" width="1" style="3" customWidth="1"/>
    <col min="75" max="75" width="15.140625" style="3" customWidth="1"/>
    <col min="76" max="16384" width="9.140625" style="3"/>
  </cols>
  <sheetData>
    <row r="1" spans="1:75" s="122" customFormat="1" ht="16.5" customHeight="1" thickBot="1">
      <c r="A1" s="54" t="s">
        <v>51</v>
      </c>
      <c r="B1" s="120"/>
      <c r="C1" s="120"/>
      <c r="D1" s="120"/>
      <c r="E1" s="121"/>
      <c r="F1" s="121"/>
      <c r="H1" s="121"/>
      <c r="I1" s="121"/>
      <c r="J1" s="121"/>
      <c r="M1" s="54"/>
      <c r="U1" s="121"/>
      <c r="V1" s="121"/>
      <c r="W1" s="121"/>
      <c r="X1" s="121"/>
      <c r="AI1" s="121"/>
      <c r="AJ1" s="121"/>
      <c r="AK1" s="121"/>
      <c r="AL1" s="121"/>
      <c r="AW1" s="151"/>
      <c r="AX1" s="151"/>
      <c r="AY1" s="151"/>
      <c r="BA1" s="151"/>
      <c r="BB1" s="151"/>
      <c r="BC1" s="151"/>
      <c r="BE1" s="151"/>
      <c r="BF1" s="151"/>
      <c r="BG1" s="151"/>
      <c r="BK1" s="151"/>
      <c r="BL1" s="151"/>
      <c r="BM1" s="151"/>
      <c r="BO1" s="151"/>
      <c r="BP1" s="151"/>
      <c r="BQ1" s="151"/>
      <c r="BS1" s="151"/>
      <c r="BT1" s="151"/>
      <c r="BU1" s="151"/>
    </row>
    <row r="2" spans="1:75" ht="16.5" customHeight="1">
      <c r="A2" s="54" t="s">
        <v>1</v>
      </c>
      <c r="B2" s="54"/>
      <c r="C2" s="54"/>
      <c r="D2" s="54"/>
      <c r="E2" s="399" t="s">
        <v>104</v>
      </c>
      <c r="F2" s="400"/>
      <c r="G2" s="400"/>
      <c r="H2" s="400"/>
      <c r="I2" s="400"/>
      <c r="J2" s="400"/>
      <c r="K2" s="400"/>
      <c r="L2" s="400"/>
      <c r="M2" s="400"/>
      <c r="N2" s="400"/>
      <c r="O2" s="400"/>
      <c r="P2" s="400"/>
      <c r="Q2" s="400"/>
      <c r="R2" s="400"/>
      <c r="S2" s="400"/>
      <c r="T2" s="400"/>
      <c r="U2" s="400"/>
      <c r="V2" s="400"/>
      <c r="W2" s="400"/>
      <c r="X2" s="400"/>
      <c r="Y2" s="400"/>
      <c r="Z2" s="400"/>
      <c r="AA2" s="400"/>
      <c r="AB2" s="400"/>
      <c r="AC2" s="400"/>
      <c r="AD2" s="400"/>
      <c r="AE2" s="401"/>
      <c r="AG2" s="405" t="s">
        <v>108</v>
      </c>
      <c r="AH2" s="406"/>
      <c r="AI2" s="406"/>
      <c r="AJ2" s="406"/>
      <c r="AK2" s="406"/>
      <c r="AL2" s="406"/>
      <c r="AM2" s="406"/>
      <c r="AN2" s="406"/>
      <c r="AO2" s="406"/>
      <c r="AP2" s="406"/>
      <c r="AQ2" s="406"/>
      <c r="AR2" s="406"/>
      <c r="AS2" s="406"/>
      <c r="AT2" s="406"/>
      <c r="AU2" s="406"/>
      <c r="AV2" s="406"/>
      <c r="AW2" s="406"/>
      <c r="AX2" s="406"/>
      <c r="AY2" s="406"/>
      <c r="AZ2" s="406"/>
      <c r="BA2" s="406"/>
      <c r="BB2" s="406"/>
      <c r="BC2" s="406"/>
      <c r="BD2" s="406"/>
      <c r="BE2" s="406"/>
      <c r="BF2" s="406"/>
      <c r="BG2" s="406"/>
      <c r="BH2" s="406"/>
      <c r="BI2" s="407"/>
    </row>
    <row r="3" spans="1:75" ht="16.5" customHeight="1" thickBot="1">
      <c r="A3" s="76" t="s">
        <v>2</v>
      </c>
      <c r="B3" s="76"/>
      <c r="C3" s="76"/>
      <c r="D3" s="76"/>
      <c r="E3" s="402"/>
      <c r="F3" s="403"/>
      <c r="G3" s="403"/>
      <c r="H3" s="403"/>
      <c r="I3" s="403"/>
      <c r="J3" s="403"/>
      <c r="K3" s="403"/>
      <c r="L3" s="403"/>
      <c r="M3" s="403"/>
      <c r="N3" s="403"/>
      <c r="O3" s="403"/>
      <c r="P3" s="403"/>
      <c r="Q3" s="403"/>
      <c r="R3" s="403"/>
      <c r="S3" s="403"/>
      <c r="T3" s="403"/>
      <c r="U3" s="403"/>
      <c r="V3" s="403"/>
      <c r="W3" s="403"/>
      <c r="X3" s="403"/>
      <c r="Y3" s="403"/>
      <c r="Z3" s="403"/>
      <c r="AA3" s="403"/>
      <c r="AB3" s="403"/>
      <c r="AC3" s="403"/>
      <c r="AD3" s="403"/>
      <c r="AE3" s="404"/>
      <c r="AG3" s="408"/>
      <c r="AH3" s="409"/>
      <c r="AI3" s="409"/>
      <c r="AJ3" s="409"/>
      <c r="AK3" s="409"/>
      <c r="AL3" s="409"/>
      <c r="AM3" s="409"/>
      <c r="AN3" s="409"/>
      <c r="AO3" s="409"/>
      <c r="AP3" s="409"/>
      <c r="AQ3" s="409"/>
      <c r="AR3" s="409"/>
      <c r="AS3" s="409"/>
      <c r="AT3" s="409"/>
      <c r="AU3" s="409"/>
      <c r="AV3" s="409"/>
      <c r="AW3" s="409"/>
      <c r="AX3" s="409"/>
      <c r="AY3" s="409"/>
      <c r="AZ3" s="409"/>
      <c r="BA3" s="409"/>
      <c r="BB3" s="409"/>
      <c r="BC3" s="409"/>
      <c r="BD3" s="409"/>
      <c r="BE3" s="409"/>
      <c r="BF3" s="409"/>
      <c r="BG3" s="409"/>
      <c r="BH3" s="409"/>
      <c r="BI3" s="410"/>
    </row>
    <row r="4" spans="1:75">
      <c r="A4" s="76"/>
      <c r="B4" s="76"/>
      <c r="C4" s="76"/>
      <c r="D4" s="76"/>
      <c r="E4" s="76"/>
      <c r="F4" s="76"/>
      <c r="G4" s="76"/>
      <c r="H4" s="76"/>
      <c r="I4" s="76"/>
      <c r="J4" s="76"/>
      <c r="U4" s="76"/>
      <c r="V4" s="76"/>
      <c r="W4" s="76"/>
      <c r="X4" s="76"/>
      <c r="AI4" s="76"/>
      <c r="AJ4" s="76"/>
      <c r="AK4" s="76"/>
      <c r="AL4" s="76"/>
      <c r="AW4" s="152"/>
      <c r="AX4" s="152"/>
      <c r="AY4" s="152"/>
      <c r="BA4" s="152"/>
      <c r="BB4" s="152"/>
      <c r="BC4" s="152"/>
      <c r="BE4" s="152"/>
      <c r="BF4" s="152"/>
      <c r="BG4" s="152"/>
      <c r="BK4" s="152"/>
      <c r="BL4" s="152"/>
      <c r="BM4" s="152"/>
      <c r="BO4" s="152"/>
      <c r="BP4" s="152"/>
      <c r="BQ4" s="152"/>
      <c r="BS4" s="152"/>
      <c r="BT4" s="152"/>
      <c r="BU4" s="152"/>
    </row>
    <row r="5" spans="1:75" s="55" customFormat="1" ht="15" customHeight="1">
      <c r="A5" s="54"/>
      <c r="B5" s="134"/>
      <c r="C5" s="134"/>
      <c r="D5" s="134"/>
      <c r="E5" s="153" t="s">
        <v>35</v>
      </c>
      <c r="F5" s="135"/>
      <c r="G5" s="165" t="s">
        <v>35</v>
      </c>
      <c r="H5" s="139"/>
      <c r="I5" s="169" t="s">
        <v>37</v>
      </c>
      <c r="J5" s="137"/>
      <c r="K5" s="153" t="s">
        <v>35</v>
      </c>
      <c r="L5" s="136"/>
      <c r="M5" s="153" t="s">
        <v>39</v>
      </c>
      <c r="N5" s="135"/>
      <c r="O5" s="153" t="s">
        <v>35</v>
      </c>
      <c r="P5" s="136"/>
      <c r="Q5" s="396" t="s">
        <v>60</v>
      </c>
      <c r="R5" s="135"/>
      <c r="S5" s="153" t="s">
        <v>35</v>
      </c>
      <c r="U5" s="165" t="s">
        <v>35</v>
      </c>
      <c r="V5" s="139"/>
      <c r="W5" s="165" t="s">
        <v>37</v>
      </c>
      <c r="X5" s="137"/>
      <c r="Y5" s="153" t="s">
        <v>35</v>
      </c>
      <c r="Z5" s="136"/>
      <c r="AA5" s="153" t="s">
        <v>39</v>
      </c>
      <c r="AC5" s="153" t="s">
        <v>35</v>
      </c>
      <c r="AD5" s="136"/>
      <c r="AE5" s="396" t="s">
        <v>81</v>
      </c>
      <c r="AG5" s="197" t="s">
        <v>35</v>
      </c>
      <c r="AI5" s="218" t="s">
        <v>35</v>
      </c>
      <c r="AJ5" s="139"/>
      <c r="AK5" s="218" t="s">
        <v>37</v>
      </c>
      <c r="AL5" s="137"/>
      <c r="AM5" s="197" t="s">
        <v>35</v>
      </c>
      <c r="AN5" s="136"/>
      <c r="AO5" s="197" t="s">
        <v>39</v>
      </c>
      <c r="AP5" s="135"/>
      <c r="AQ5" s="197" t="s">
        <v>35</v>
      </c>
      <c r="AR5" s="136"/>
      <c r="AS5" s="393" t="s">
        <v>83</v>
      </c>
      <c r="AU5" s="197" t="s">
        <v>35</v>
      </c>
      <c r="AW5" s="197" t="s">
        <v>35</v>
      </c>
      <c r="AX5" s="136"/>
      <c r="AY5" s="197" t="s">
        <v>37</v>
      </c>
      <c r="BA5" s="197" t="s">
        <v>35</v>
      </c>
      <c r="BB5" s="136"/>
      <c r="BC5" s="197" t="s">
        <v>39</v>
      </c>
      <c r="BE5" s="197" t="s">
        <v>35</v>
      </c>
      <c r="BF5" s="136"/>
      <c r="BG5" s="393" t="s">
        <v>113</v>
      </c>
      <c r="BI5" s="197" t="s">
        <v>35</v>
      </c>
      <c r="BK5" s="197" t="s">
        <v>35</v>
      </c>
      <c r="BL5" s="136"/>
      <c r="BM5" s="197" t="s">
        <v>37</v>
      </c>
      <c r="BO5" s="197" t="s">
        <v>35</v>
      </c>
      <c r="BP5" s="136"/>
      <c r="BQ5" s="197" t="s">
        <v>39</v>
      </c>
      <c r="BS5" s="197" t="s">
        <v>35</v>
      </c>
      <c r="BT5" s="136"/>
      <c r="BU5" s="393" t="s">
        <v>114</v>
      </c>
      <c r="BW5" s="197" t="s">
        <v>35</v>
      </c>
    </row>
    <row r="6" spans="1:75" s="55" customFormat="1">
      <c r="A6" s="134"/>
      <c r="B6" s="134"/>
      <c r="C6" s="134"/>
      <c r="D6" s="134"/>
      <c r="E6" s="154" t="s">
        <v>34</v>
      </c>
      <c r="F6" s="135"/>
      <c r="G6" s="166" t="s">
        <v>34</v>
      </c>
      <c r="H6" s="137"/>
      <c r="I6" s="170" t="s">
        <v>34</v>
      </c>
      <c r="J6" s="137"/>
      <c r="K6" s="154" t="s">
        <v>34</v>
      </c>
      <c r="L6" s="135"/>
      <c r="M6" s="154" t="s">
        <v>34</v>
      </c>
      <c r="N6" s="135"/>
      <c r="O6" s="154" t="s">
        <v>34</v>
      </c>
      <c r="P6" s="135"/>
      <c r="Q6" s="397"/>
      <c r="R6" s="135"/>
      <c r="S6" s="154" t="s">
        <v>34</v>
      </c>
      <c r="U6" s="166" t="s">
        <v>34</v>
      </c>
      <c r="V6" s="137"/>
      <c r="W6" s="166" t="s">
        <v>34</v>
      </c>
      <c r="X6" s="137"/>
      <c r="Y6" s="154" t="s">
        <v>34</v>
      </c>
      <c r="Z6" s="135"/>
      <c r="AA6" s="154" t="s">
        <v>34</v>
      </c>
      <c r="AC6" s="154" t="s">
        <v>34</v>
      </c>
      <c r="AD6" s="135"/>
      <c r="AE6" s="397"/>
      <c r="AG6" s="198" t="s">
        <v>34</v>
      </c>
      <c r="AI6" s="219" t="s">
        <v>34</v>
      </c>
      <c r="AJ6" s="137"/>
      <c r="AK6" s="219" t="s">
        <v>34</v>
      </c>
      <c r="AL6" s="137"/>
      <c r="AM6" s="198" t="s">
        <v>34</v>
      </c>
      <c r="AN6" s="135"/>
      <c r="AO6" s="198" t="s">
        <v>34</v>
      </c>
      <c r="AP6" s="135"/>
      <c r="AQ6" s="198" t="s">
        <v>34</v>
      </c>
      <c r="AR6" s="135"/>
      <c r="AS6" s="394"/>
      <c r="AU6" s="198" t="s">
        <v>34</v>
      </c>
      <c r="AW6" s="198" t="s">
        <v>34</v>
      </c>
      <c r="AX6" s="135"/>
      <c r="AY6" s="198" t="s">
        <v>34</v>
      </c>
      <c r="BA6" s="198" t="s">
        <v>34</v>
      </c>
      <c r="BB6" s="135"/>
      <c r="BC6" s="198" t="s">
        <v>34</v>
      </c>
      <c r="BE6" s="198" t="s">
        <v>34</v>
      </c>
      <c r="BF6" s="135"/>
      <c r="BG6" s="394"/>
      <c r="BI6" s="198" t="s">
        <v>34</v>
      </c>
      <c r="BK6" s="198" t="s">
        <v>34</v>
      </c>
      <c r="BL6" s="135"/>
      <c r="BM6" s="198" t="s">
        <v>34</v>
      </c>
      <c r="BO6" s="198" t="s">
        <v>34</v>
      </c>
      <c r="BP6" s="135"/>
      <c r="BQ6" s="198" t="s">
        <v>34</v>
      </c>
      <c r="BS6" s="198" t="s">
        <v>34</v>
      </c>
      <c r="BT6" s="135"/>
      <c r="BU6" s="394"/>
      <c r="BW6" s="198" t="s">
        <v>34</v>
      </c>
    </row>
    <row r="7" spans="1:75" s="55" customFormat="1">
      <c r="A7" s="134"/>
      <c r="B7" s="134"/>
      <c r="C7" s="134"/>
      <c r="D7" s="134"/>
      <c r="E7" s="154" t="s">
        <v>36</v>
      </c>
      <c r="F7" s="135"/>
      <c r="G7" s="154" t="s">
        <v>38</v>
      </c>
      <c r="H7" s="135"/>
      <c r="I7" s="171" t="s">
        <v>38</v>
      </c>
      <c r="J7" s="135"/>
      <c r="K7" s="154" t="s">
        <v>54</v>
      </c>
      <c r="L7" s="135"/>
      <c r="M7" s="154" t="s">
        <v>54</v>
      </c>
      <c r="N7" s="135"/>
      <c r="O7" s="154" t="s">
        <v>59</v>
      </c>
      <c r="P7" s="135"/>
      <c r="Q7" s="397"/>
      <c r="R7" s="135"/>
      <c r="S7" s="154" t="s">
        <v>36</v>
      </c>
      <c r="U7" s="154" t="s">
        <v>38</v>
      </c>
      <c r="V7" s="135"/>
      <c r="W7" s="154" t="s">
        <v>38</v>
      </c>
      <c r="X7" s="135"/>
      <c r="Y7" s="154" t="s">
        <v>54</v>
      </c>
      <c r="Z7" s="135"/>
      <c r="AA7" s="154" t="s">
        <v>54</v>
      </c>
      <c r="AC7" s="154" t="s">
        <v>59</v>
      </c>
      <c r="AD7" s="135"/>
      <c r="AE7" s="397"/>
      <c r="AG7" s="198" t="s">
        <v>36</v>
      </c>
      <c r="AI7" s="198" t="s">
        <v>38</v>
      </c>
      <c r="AJ7" s="135"/>
      <c r="AK7" s="198" t="s">
        <v>38</v>
      </c>
      <c r="AL7" s="135"/>
      <c r="AM7" s="198" t="s">
        <v>54</v>
      </c>
      <c r="AN7" s="135"/>
      <c r="AO7" s="198" t="s">
        <v>54</v>
      </c>
      <c r="AP7" s="135"/>
      <c r="AQ7" s="198" t="s">
        <v>59</v>
      </c>
      <c r="AR7" s="135"/>
      <c r="AS7" s="394"/>
      <c r="AU7" s="198" t="s">
        <v>36</v>
      </c>
      <c r="AW7" s="198" t="s">
        <v>38</v>
      </c>
      <c r="AX7" s="135"/>
      <c r="AY7" s="198" t="s">
        <v>38</v>
      </c>
      <c r="BA7" s="198" t="s">
        <v>54</v>
      </c>
      <c r="BB7" s="135"/>
      <c r="BC7" s="198" t="s">
        <v>54</v>
      </c>
      <c r="BE7" s="198" t="s">
        <v>59</v>
      </c>
      <c r="BF7" s="135"/>
      <c r="BG7" s="394"/>
      <c r="BI7" s="198" t="s">
        <v>36</v>
      </c>
      <c r="BK7" s="198" t="s">
        <v>38</v>
      </c>
      <c r="BL7" s="135"/>
      <c r="BM7" s="198" t="s">
        <v>38</v>
      </c>
      <c r="BO7" s="198" t="s">
        <v>54</v>
      </c>
      <c r="BP7" s="135"/>
      <c r="BQ7" s="198" t="s">
        <v>54</v>
      </c>
      <c r="BS7" s="198" t="s">
        <v>59</v>
      </c>
      <c r="BT7" s="135"/>
      <c r="BU7" s="394"/>
      <c r="BW7" s="198" t="s">
        <v>36</v>
      </c>
    </row>
    <row r="8" spans="1:75" s="55" customFormat="1">
      <c r="A8" s="138"/>
      <c r="B8" s="77"/>
      <c r="C8" s="77"/>
      <c r="D8" s="77"/>
      <c r="E8" s="216">
        <v>2011</v>
      </c>
      <c r="F8" s="135"/>
      <c r="G8" s="216">
        <v>2011</v>
      </c>
      <c r="H8" s="135"/>
      <c r="I8" s="171">
        <v>2011</v>
      </c>
      <c r="J8" s="135"/>
      <c r="K8" s="216">
        <v>2011</v>
      </c>
      <c r="L8" s="135"/>
      <c r="M8" s="216">
        <v>2011</v>
      </c>
      <c r="N8" s="135"/>
      <c r="O8" s="216">
        <v>2011</v>
      </c>
      <c r="P8" s="135"/>
      <c r="Q8" s="398"/>
      <c r="R8" s="135"/>
      <c r="S8" s="216">
        <v>2012</v>
      </c>
      <c r="U8" s="216">
        <v>2012</v>
      </c>
      <c r="V8" s="135"/>
      <c r="W8" s="216">
        <v>2012</v>
      </c>
      <c r="X8" s="135"/>
      <c r="Y8" s="216">
        <v>2012</v>
      </c>
      <c r="Z8" s="135"/>
      <c r="AA8" s="216">
        <v>2012</v>
      </c>
      <c r="AC8" s="216">
        <v>2012</v>
      </c>
      <c r="AD8" s="135"/>
      <c r="AE8" s="398"/>
      <c r="AG8" s="217">
        <v>2013</v>
      </c>
      <c r="AI8" s="217">
        <v>2013</v>
      </c>
      <c r="AJ8" s="135"/>
      <c r="AK8" s="217">
        <v>2013</v>
      </c>
      <c r="AL8" s="135"/>
      <c r="AM8" s="217">
        <v>2013</v>
      </c>
      <c r="AN8" s="135"/>
      <c r="AO8" s="217">
        <v>2013</v>
      </c>
      <c r="AP8" s="135"/>
      <c r="AQ8" s="217">
        <v>2013</v>
      </c>
      <c r="AR8" s="135"/>
      <c r="AS8" s="395"/>
      <c r="AU8" s="217">
        <v>2014</v>
      </c>
      <c r="AW8" s="217">
        <v>2014</v>
      </c>
      <c r="AX8" s="135"/>
      <c r="AY8" s="217">
        <v>2014</v>
      </c>
      <c r="BA8" s="217">
        <v>2014</v>
      </c>
      <c r="BB8" s="135"/>
      <c r="BC8" s="217">
        <v>2014</v>
      </c>
      <c r="BE8" s="217">
        <v>2014</v>
      </c>
      <c r="BF8" s="135"/>
      <c r="BG8" s="395"/>
      <c r="BI8" s="217">
        <v>2015</v>
      </c>
      <c r="BK8" s="217">
        <v>2015</v>
      </c>
      <c r="BL8" s="135"/>
      <c r="BM8" s="217">
        <v>2015</v>
      </c>
      <c r="BO8" s="217">
        <v>2015</v>
      </c>
      <c r="BP8" s="135"/>
      <c r="BQ8" s="217">
        <v>2015</v>
      </c>
      <c r="BS8" s="217">
        <v>2015</v>
      </c>
      <c r="BT8" s="135"/>
      <c r="BU8" s="395"/>
      <c r="BW8" s="217">
        <v>2016</v>
      </c>
    </row>
    <row r="9" spans="1:75" s="55" customFormat="1">
      <c r="A9" s="138"/>
      <c r="B9" s="77"/>
      <c r="C9" s="77"/>
      <c r="D9" s="77"/>
      <c r="E9" s="155"/>
      <c r="F9" s="135"/>
      <c r="G9" s="172"/>
      <c r="H9" s="135"/>
      <c r="I9" s="173"/>
      <c r="J9" s="135"/>
      <c r="K9" s="172"/>
      <c r="L9" s="135"/>
      <c r="M9" s="173"/>
      <c r="N9" s="135"/>
      <c r="O9" s="172"/>
      <c r="P9" s="135"/>
      <c r="Q9" s="194"/>
      <c r="R9" s="135"/>
      <c r="S9" s="155"/>
      <c r="U9" s="172"/>
      <c r="V9" s="135"/>
      <c r="W9" s="173"/>
      <c r="X9" s="135"/>
      <c r="Y9" s="172"/>
      <c r="Z9" s="135"/>
      <c r="AA9" s="173"/>
      <c r="AC9" s="172"/>
      <c r="AD9" s="135"/>
      <c r="AE9" s="194"/>
      <c r="AG9" s="155"/>
      <c r="AI9" s="203"/>
      <c r="AJ9" s="136"/>
      <c r="AK9" s="204"/>
      <c r="AL9" s="135"/>
      <c r="AM9" s="203"/>
      <c r="AN9" s="136"/>
      <c r="AO9" s="204"/>
      <c r="AP9" s="135"/>
      <c r="AQ9" s="172"/>
      <c r="AR9" s="135"/>
      <c r="AS9" s="194"/>
      <c r="AU9" s="155"/>
      <c r="AW9" s="172"/>
      <c r="AX9" s="135"/>
      <c r="AY9" s="173"/>
      <c r="BA9" s="172"/>
      <c r="BB9" s="135"/>
      <c r="BC9" s="173"/>
      <c r="BE9" s="172"/>
      <c r="BF9" s="135"/>
      <c r="BG9" s="173"/>
      <c r="BI9" s="155"/>
      <c r="BK9" s="172"/>
      <c r="BL9" s="135"/>
      <c r="BM9" s="173"/>
      <c r="BO9" s="172"/>
      <c r="BP9" s="135"/>
      <c r="BQ9" s="173"/>
      <c r="BS9" s="172"/>
      <c r="BT9" s="135"/>
      <c r="BU9" s="173"/>
      <c r="BW9" s="155"/>
    </row>
    <row r="10" spans="1:75" s="55" customFormat="1">
      <c r="A10" s="138" t="s">
        <v>90</v>
      </c>
      <c r="B10" s="77"/>
      <c r="C10" s="77"/>
      <c r="D10" s="77"/>
      <c r="E10" s="155"/>
      <c r="F10" s="135"/>
      <c r="G10" s="172"/>
      <c r="H10" s="135"/>
      <c r="I10" s="173"/>
      <c r="J10" s="135"/>
      <c r="K10" s="172"/>
      <c r="L10" s="135"/>
      <c r="M10" s="173"/>
      <c r="N10" s="135"/>
      <c r="O10" s="172"/>
      <c r="P10" s="135"/>
      <c r="Q10" s="194"/>
      <c r="R10" s="135"/>
      <c r="S10" s="155"/>
      <c r="U10" s="172"/>
      <c r="V10" s="135"/>
      <c r="W10" s="173"/>
      <c r="X10" s="135"/>
      <c r="Y10" s="172"/>
      <c r="Z10" s="135"/>
      <c r="AA10" s="173"/>
      <c r="AC10" s="172"/>
      <c r="AD10" s="135"/>
      <c r="AE10" s="194"/>
      <c r="AG10" s="155"/>
      <c r="AI10" s="172"/>
      <c r="AJ10" s="135"/>
      <c r="AK10" s="173"/>
      <c r="AL10" s="135"/>
      <c r="AM10" s="172"/>
      <c r="AN10" s="135"/>
      <c r="AO10" s="173"/>
      <c r="AP10" s="135"/>
      <c r="AQ10" s="172"/>
      <c r="AR10" s="135"/>
      <c r="AS10" s="173"/>
      <c r="AU10" s="155"/>
      <c r="AW10" s="172"/>
      <c r="AX10" s="135"/>
      <c r="AY10" s="173"/>
      <c r="BA10" s="172"/>
      <c r="BB10" s="135"/>
      <c r="BC10" s="173"/>
      <c r="BE10" s="172"/>
      <c r="BF10" s="135"/>
      <c r="BG10" s="173"/>
      <c r="BI10" s="155"/>
      <c r="BK10" s="172"/>
      <c r="BL10" s="135"/>
      <c r="BM10" s="173"/>
      <c r="BO10" s="172"/>
      <c r="BP10" s="135"/>
      <c r="BQ10" s="173"/>
      <c r="BS10" s="172"/>
      <c r="BT10" s="135"/>
      <c r="BU10" s="173"/>
      <c r="BW10" s="155"/>
    </row>
    <row r="11" spans="1:75" s="55" customFormat="1">
      <c r="A11" s="138"/>
      <c r="B11" s="58" t="s">
        <v>40</v>
      </c>
      <c r="C11" s="59"/>
      <c r="D11" s="77"/>
      <c r="E11" s="155"/>
      <c r="F11" s="135"/>
      <c r="G11" s="172"/>
      <c r="H11" s="135"/>
      <c r="I11" s="173"/>
      <c r="J11" s="135"/>
      <c r="K11" s="172"/>
      <c r="L11" s="135"/>
      <c r="M11" s="173"/>
      <c r="N11" s="135"/>
      <c r="O11" s="172"/>
      <c r="P11" s="135"/>
      <c r="Q11" s="194"/>
      <c r="R11" s="135"/>
      <c r="S11" s="155"/>
      <c r="U11" s="172"/>
      <c r="V11" s="135"/>
      <c r="W11" s="173"/>
      <c r="X11" s="135"/>
      <c r="Y11" s="172"/>
      <c r="Z11" s="135"/>
      <c r="AA11" s="173"/>
      <c r="AC11" s="172"/>
      <c r="AD11" s="135"/>
      <c r="AE11" s="194"/>
      <c r="AG11" s="155"/>
      <c r="AI11" s="172"/>
      <c r="AJ11" s="135"/>
      <c r="AK11" s="173"/>
      <c r="AL11" s="135"/>
      <c r="AM11" s="172"/>
      <c r="AN11" s="135"/>
      <c r="AO11" s="173"/>
      <c r="AP11" s="135"/>
      <c r="AQ11" s="172"/>
      <c r="AR11" s="135"/>
      <c r="AS11" s="173"/>
      <c r="AU11" s="155"/>
      <c r="AW11" s="172"/>
      <c r="AX11" s="135"/>
      <c r="AY11" s="173"/>
      <c r="BA11" s="172"/>
      <c r="BB11" s="135"/>
      <c r="BC11" s="173"/>
      <c r="BE11" s="172"/>
      <c r="BF11" s="135"/>
      <c r="BG11" s="173"/>
      <c r="BI11" s="155"/>
      <c r="BK11" s="172"/>
      <c r="BL11" s="135"/>
      <c r="BM11" s="173"/>
      <c r="BO11" s="172"/>
      <c r="BP11" s="135"/>
      <c r="BQ11" s="173"/>
      <c r="BS11" s="172"/>
      <c r="BT11" s="135"/>
      <c r="BU11" s="173"/>
      <c r="BW11" s="155"/>
    </row>
    <row r="12" spans="1:75">
      <c r="A12" s="140"/>
      <c r="B12" s="62"/>
      <c r="C12" s="63" t="s">
        <v>63</v>
      </c>
      <c r="D12" s="1"/>
      <c r="E12" s="381">
        <v>76210</v>
      </c>
      <c r="F12" s="382"/>
      <c r="G12" s="383">
        <f>I12-E12</f>
        <v>75281</v>
      </c>
      <c r="H12" s="382"/>
      <c r="I12" s="384">
        <v>151491</v>
      </c>
      <c r="J12" s="382"/>
      <c r="K12" s="383">
        <f>M12-I12</f>
        <v>75718</v>
      </c>
      <c r="L12" s="382"/>
      <c r="M12" s="384">
        <v>227209</v>
      </c>
      <c r="N12" s="382"/>
      <c r="O12" s="383">
        <f>Q12-M12</f>
        <v>74655</v>
      </c>
      <c r="P12" s="382"/>
      <c r="Q12" s="384">
        <v>301864</v>
      </c>
      <c r="R12" s="382"/>
      <c r="S12" s="381">
        <v>74187</v>
      </c>
      <c r="T12" s="382"/>
      <c r="U12" s="383">
        <f>W12-S12</f>
        <v>74420</v>
      </c>
      <c r="V12" s="382"/>
      <c r="W12" s="384">
        <v>148607</v>
      </c>
      <c r="X12" s="382"/>
      <c r="Y12" s="383">
        <f>AA12-W12</f>
        <v>74434</v>
      </c>
      <c r="Z12" s="382"/>
      <c r="AA12" s="384">
        <v>223041</v>
      </c>
      <c r="AB12" s="382"/>
      <c r="AC12" s="383">
        <f>AE12-AA12</f>
        <v>73551</v>
      </c>
      <c r="AD12" s="382"/>
      <c r="AE12" s="384">
        <v>296592</v>
      </c>
      <c r="AF12" s="382"/>
      <c r="AG12" s="381">
        <v>73004</v>
      </c>
      <c r="AH12" s="382"/>
      <c r="AI12" s="383">
        <f>AK12-AG12</f>
        <v>72911</v>
      </c>
      <c r="AJ12" s="382"/>
      <c r="AK12" s="384">
        <v>145915</v>
      </c>
      <c r="AL12" s="382"/>
      <c r="AM12" s="383">
        <f>AO12-AK12</f>
        <v>74257</v>
      </c>
      <c r="AN12" s="382"/>
      <c r="AO12" s="384">
        <v>220172</v>
      </c>
      <c r="AP12" s="382"/>
      <c r="AQ12" s="383">
        <f>AS12-AO12</f>
        <v>73045</v>
      </c>
      <c r="AR12" s="382"/>
      <c r="AS12" s="384">
        <v>293217</v>
      </c>
      <c r="AT12" s="385"/>
      <c r="AU12" s="381">
        <v>72505</v>
      </c>
      <c r="AV12" s="385"/>
      <c r="AW12" s="383">
        <f>AY12-AU12</f>
        <v>73360</v>
      </c>
      <c r="AX12" s="382"/>
      <c r="AY12" s="384">
        <v>145865</v>
      </c>
      <c r="AZ12" s="385"/>
      <c r="BA12" s="383">
        <f>BC12-AY12</f>
        <v>73901</v>
      </c>
      <c r="BB12" s="382"/>
      <c r="BC12" s="384">
        <v>219766</v>
      </c>
      <c r="BD12" s="385"/>
      <c r="BE12" s="383">
        <f>BG12-BC12</f>
        <v>73536</v>
      </c>
      <c r="BF12" s="382"/>
      <c r="BG12" s="384">
        <v>293302</v>
      </c>
      <c r="BH12" s="385"/>
      <c r="BI12" s="381">
        <v>74686</v>
      </c>
      <c r="BJ12" s="385"/>
      <c r="BK12" s="383">
        <f>BM12-BI12+1</f>
        <v>74277</v>
      </c>
      <c r="BL12" s="382"/>
      <c r="BM12" s="384">
        <v>148962</v>
      </c>
      <c r="BN12" s="385"/>
      <c r="BO12" s="383">
        <f>BQ12-BM12</f>
        <v>75508</v>
      </c>
      <c r="BP12" s="382"/>
      <c r="BQ12" s="384">
        <v>224470</v>
      </c>
      <c r="BR12" s="385"/>
      <c r="BS12" s="383">
        <f>BU12-BQ12</f>
        <v>72473</v>
      </c>
      <c r="BT12" s="382"/>
      <c r="BU12" s="384">
        <v>296943</v>
      </c>
      <c r="BV12" s="385"/>
      <c r="BW12" s="381">
        <v>75927</v>
      </c>
    </row>
    <row r="13" spans="1:75">
      <c r="A13" s="140"/>
      <c r="B13" s="56"/>
      <c r="C13" s="63" t="s">
        <v>64</v>
      </c>
      <c r="D13" s="1"/>
      <c r="E13" s="156">
        <v>58051</v>
      </c>
      <c r="F13" s="141"/>
      <c r="G13" s="174">
        <f t="shared" ref="G13:G14" si="0">I13-E13</f>
        <v>58538</v>
      </c>
      <c r="H13" s="141"/>
      <c r="I13" s="175">
        <v>116589</v>
      </c>
      <c r="J13" s="141"/>
      <c r="K13" s="174">
        <f t="shared" ref="K13:K14" si="1">M13-I13</f>
        <v>57667</v>
      </c>
      <c r="L13" s="141"/>
      <c r="M13" s="175">
        <v>174256</v>
      </c>
      <c r="N13" s="141"/>
      <c r="O13" s="174">
        <f t="shared" ref="O13:O14" si="2">Q13-M13</f>
        <v>57169</v>
      </c>
      <c r="P13" s="141"/>
      <c r="Q13" s="175">
        <v>231425</v>
      </c>
      <c r="R13" s="141"/>
      <c r="S13" s="156">
        <v>57083</v>
      </c>
      <c r="T13" s="141"/>
      <c r="U13" s="174">
        <f t="shared" ref="U13:U14" si="3">W13-S13</f>
        <v>57723</v>
      </c>
      <c r="V13" s="141"/>
      <c r="W13" s="175">
        <v>114806</v>
      </c>
      <c r="X13" s="141"/>
      <c r="Y13" s="174">
        <f t="shared" ref="Y13:Y14" si="4">AA13-W13</f>
        <v>57493</v>
      </c>
      <c r="Z13" s="141"/>
      <c r="AA13" s="175">
        <v>172299</v>
      </c>
      <c r="AB13" s="141"/>
      <c r="AC13" s="174">
        <f t="shared" ref="AC13:AC14" si="5">AE13-AA13</f>
        <v>58175</v>
      </c>
      <c r="AD13" s="141"/>
      <c r="AE13" s="175">
        <v>230474</v>
      </c>
      <c r="AF13" s="141"/>
      <c r="AG13" s="156">
        <v>57125</v>
      </c>
      <c r="AH13" s="141"/>
      <c r="AI13" s="174">
        <f t="shared" ref="AI13:AI16" si="6">AK13-AG13</f>
        <v>57128</v>
      </c>
      <c r="AJ13" s="141"/>
      <c r="AK13" s="175">
        <v>114253</v>
      </c>
      <c r="AL13" s="141"/>
      <c r="AM13" s="174">
        <f t="shared" ref="AM13:AM16" si="7">AO13-AK13</f>
        <v>57075</v>
      </c>
      <c r="AN13" s="141"/>
      <c r="AO13" s="175">
        <v>171328</v>
      </c>
      <c r="AP13" s="141"/>
      <c r="AQ13" s="174">
        <f t="shared" ref="AQ13:AQ16" si="8">AS13-AO13</f>
        <v>58387</v>
      </c>
      <c r="AR13" s="57"/>
      <c r="AS13" s="175">
        <v>229715</v>
      </c>
      <c r="AU13" s="156">
        <v>57980</v>
      </c>
      <c r="AW13" s="174">
        <f t="shared" ref="AW13:AW16" si="9">AY13-AU13</f>
        <v>57472</v>
      </c>
      <c r="AX13" s="141"/>
      <c r="AY13" s="175">
        <v>115452</v>
      </c>
      <c r="BA13" s="174">
        <f t="shared" ref="BA13:BA14" si="10">BC13-AY13</f>
        <v>57179</v>
      </c>
      <c r="BB13" s="141"/>
      <c r="BC13" s="175">
        <v>172631</v>
      </c>
      <c r="BE13" s="174">
        <f t="shared" ref="BE13:BE14" si="11">BG13-BC13</f>
        <v>56677</v>
      </c>
      <c r="BF13" s="141"/>
      <c r="BG13" s="175">
        <v>229308</v>
      </c>
      <c r="BI13" s="156">
        <v>55762</v>
      </c>
      <c r="BK13" s="174">
        <f>BM13-BI13-1</f>
        <v>55395</v>
      </c>
      <c r="BL13" s="141"/>
      <c r="BM13" s="175">
        <v>111158</v>
      </c>
      <c r="BO13" s="174">
        <f t="shared" ref="BO13:BO14" si="12">BQ13-BM13</f>
        <v>55039</v>
      </c>
      <c r="BP13" s="141"/>
      <c r="BQ13" s="175">
        <v>166197</v>
      </c>
      <c r="BS13" s="174">
        <f>BU13-BQ13-1</f>
        <v>54445</v>
      </c>
      <c r="BT13" s="141"/>
      <c r="BU13" s="175">
        <v>220643</v>
      </c>
      <c r="BW13" s="156">
        <v>53807</v>
      </c>
    </row>
    <row r="14" spans="1:75">
      <c r="A14" s="140"/>
      <c r="B14" s="56"/>
      <c r="C14" s="63" t="s">
        <v>65</v>
      </c>
      <c r="D14" s="1"/>
      <c r="E14" s="156">
        <v>58413</v>
      </c>
      <c r="F14" s="141"/>
      <c r="G14" s="174">
        <f t="shared" si="0"/>
        <v>58452</v>
      </c>
      <c r="H14" s="141"/>
      <c r="I14" s="175">
        <v>116865</v>
      </c>
      <c r="J14" s="141"/>
      <c r="K14" s="174">
        <f t="shared" si="1"/>
        <v>60366</v>
      </c>
      <c r="L14" s="141"/>
      <c r="M14" s="175">
        <v>177231</v>
      </c>
      <c r="N14" s="141"/>
      <c r="O14" s="174">
        <f t="shared" si="2"/>
        <v>57688</v>
      </c>
      <c r="P14" s="141"/>
      <c r="Q14" s="175">
        <v>234919</v>
      </c>
      <c r="R14" s="141"/>
      <c r="S14" s="156">
        <v>55268</v>
      </c>
      <c r="T14" s="141"/>
      <c r="U14" s="174">
        <f t="shared" si="3"/>
        <v>53570</v>
      </c>
      <c r="V14" s="141"/>
      <c r="W14" s="175">
        <v>108838</v>
      </c>
      <c r="X14" s="141"/>
      <c r="Y14" s="174">
        <f t="shared" si="4"/>
        <v>52139</v>
      </c>
      <c r="Z14" s="141"/>
      <c r="AA14" s="175">
        <v>160977</v>
      </c>
      <c r="AB14" s="141"/>
      <c r="AC14" s="174">
        <f t="shared" si="5"/>
        <v>53705</v>
      </c>
      <c r="AD14" s="141"/>
      <c r="AE14" s="175">
        <v>214682</v>
      </c>
      <c r="AF14" s="141"/>
      <c r="AG14" s="199">
        <v>50549</v>
      </c>
      <c r="AH14" s="141"/>
      <c r="AI14" s="205">
        <f t="shared" si="6"/>
        <v>51389</v>
      </c>
      <c r="AJ14" s="141"/>
      <c r="AK14" s="206">
        <v>101938</v>
      </c>
      <c r="AL14" s="141"/>
      <c r="AM14" s="205">
        <f t="shared" si="7"/>
        <v>49755</v>
      </c>
      <c r="AN14" s="141"/>
      <c r="AO14" s="206">
        <v>151693</v>
      </c>
      <c r="AP14" s="141"/>
      <c r="AQ14" s="205">
        <f t="shared" si="8"/>
        <v>48747</v>
      </c>
      <c r="AR14" s="57"/>
      <c r="AS14" s="206">
        <v>200440</v>
      </c>
      <c r="AU14" s="199">
        <v>46448</v>
      </c>
      <c r="AW14" s="205">
        <f t="shared" si="9"/>
        <v>49465</v>
      </c>
      <c r="AX14" s="141"/>
      <c r="AY14" s="206">
        <v>95913</v>
      </c>
      <c r="BA14" s="205">
        <f t="shared" si="10"/>
        <v>46570</v>
      </c>
      <c r="BB14" s="141"/>
      <c r="BC14" s="206">
        <v>142483</v>
      </c>
      <c r="BE14" s="205">
        <f t="shared" si="11"/>
        <v>49493</v>
      </c>
      <c r="BF14" s="141"/>
      <c r="BG14" s="206">
        <v>191976</v>
      </c>
      <c r="BI14" s="199">
        <v>45243</v>
      </c>
      <c r="BK14" s="205">
        <f t="shared" ref="BK14" si="13">BM14-BI14</f>
        <v>45741</v>
      </c>
      <c r="BL14" s="141"/>
      <c r="BM14" s="206">
        <v>90984</v>
      </c>
      <c r="BO14" s="205">
        <f t="shared" si="12"/>
        <v>44032</v>
      </c>
      <c r="BP14" s="141"/>
      <c r="BQ14" s="206">
        <v>135016</v>
      </c>
      <c r="BS14" s="205">
        <f>BU14-BQ14+1</f>
        <v>46337</v>
      </c>
      <c r="BT14" s="141"/>
      <c r="BU14" s="206">
        <v>181352</v>
      </c>
      <c r="BW14" s="199">
        <v>42917</v>
      </c>
    </row>
    <row r="15" spans="1:75">
      <c r="A15" s="140"/>
      <c r="B15" s="56"/>
      <c r="C15" s="63" t="s">
        <v>97</v>
      </c>
      <c r="D15" s="1"/>
      <c r="E15" s="156"/>
      <c r="F15" s="141"/>
      <c r="G15" s="174"/>
      <c r="H15" s="141"/>
      <c r="I15" s="175"/>
      <c r="J15" s="141"/>
      <c r="K15" s="174"/>
      <c r="L15" s="141"/>
      <c r="M15" s="175"/>
      <c r="N15" s="141"/>
      <c r="O15" s="174"/>
      <c r="P15" s="141"/>
      <c r="Q15" s="175"/>
      <c r="R15" s="141"/>
      <c r="S15" s="156"/>
      <c r="T15" s="141"/>
      <c r="U15" s="174"/>
      <c r="V15" s="141"/>
      <c r="W15" s="175"/>
      <c r="X15" s="141"/>
      <c r="Y15" s="174"/>
      <c r="Z15" s="141"/>
      <c r="AA15" s="175"/>
      <c r="AB15" s="141"/>
      <c r="AC15" s="174"/>
      <c r="AD15" s="141"/>
      <c r="AE15" s="175"/>
      <c r="AF15" s="141"/>
      <c r="AG15" s="156">
        <f>SUM(AG12:AG14)</f>
        <v>180678</v>
      </c>
      <c r="AH15" s="141"/>
      <c r="AI15" s="174">
        <f>SUM(AI12:AI14)</f>
        <v>181428</v>
      </c>
      <c r="AJ15" s="141"/>
      <c r="AK15" s="175">
        <f>SUM(AK12:AK14)</f>
        <v>362106</v>
      </c>
      <c r="AL15" s="141"/>
      <c r="AM15" s="174">
        <f>SUM(AM12:AM14)</f>
        <v>181087</v>
      </c>
      <c r="AN15" s="141"/>
      <c r="AO15" s="175">
        <f>SUM(AO12:AO14)</f>
        <v>543193</v>
      </c>
      <c r="AP15" s="141"/>
      <c r="AQ15" s="174">
        <f>SUM(AQ12:AQ14)</f>
        <v>180179</v>
      </c>
      <c r="AR15" s="57"/>
      <c r="AS15" s="175">
        <f>SUM(AS12:AS14)</f>
        <v>723372</v>
      </c>
      <c r="AT15" s="141"/>
      <c r="AU15" s="156">
        <f>SUM(AU12:AU14)</f>
        <v>176933</v>
      </c>
      <c r="AW15" s="174">
        <f>SUM(AW12:AW14)</f>
        <v>180297</v>
      </c>
      <c r="AX15" s="141"/>
      <c r="AY15" s="175">
        <f>SUM(AY12:AY14)</f>
        <v>357230</v>
      </c>
      <c r="BA15" s="174">
        <f>SUM(BA12:BA14)</f>
        <v>177650</v>
      </c>
      <c r="BB15" s="141"/>
      <c r="BC15" s="175">
        <f>SUM(BC12:BC14)</f>
        <v>534880</v>
      </c>
      <c r="BE15" s="174">
        <f>SUM(BE12:BE14)</f>
        <v>179706</v>
      </c>
      <c r="BF15" s="141"/>
      <c r="BG15" s="175">
        <f>SUM(BG12:BG14)</f>
        <v>714586</v>
      </c>
      <c r="BH15" s="141"/>
      <c r="BI15" s="156">
        <f>SUM(BI12:BI14)</f>
        <v>175691</v>
      </c>
      <c r="BK15" s="174">
        <f>SUM(BK12:BK14)</f>
        <v>175413</v>
      </c>
      <c r="BL15" s="141"/>
      <c r="BM15" s="175">
        <f>SUM(BM12:BM14)</f>
        <v>351104</v>
      </c>
      <c r="BO15" s="174">
        <f>SUM(BO12:BO14)</f>
        <v>174579</v>
      </c>
      <c r="BP15" s="141"/>
      <c r="BQ15" s="175">
        <f>SUM(BQ12:BQ14)</f>
        <v>525683</v>
      </c>
      <c r="BS15" s="174">
        <f>SUM(BS12:BS14)</f>
        <v>173255</v>
      </c>
      <c r="BT15" s="141"/>
      <c r="BU15" s="175">
        <f>SUM(BU12:BU14)</f>
        <v>698938</v>
      </c>
      <c r="BV15" s="141"/>
      <c r="BW15" s="156">
        <f>SUM(BW12:BW14)</f>
        <v>172651</v>
      </c>
    </row>
    <row r="16" spans="1:75">
      <c r="A16" s="140"/>
      <c r="B16" s="56"/>
      <c r="C16" s="63" t="s">
        <v>96</v>
      </c>
      <c r="D16" s="1"/>
      <c r="E16" s="156"/>
      <c r="F16" s="141"/>
      <c r="G16" s="174"/>
      <c r="H16" s="141"/>
      <c r="I16" s="175"/>
      <c r="J16" s="141"/>
      <c r="K16" s="174"/>
      <c r="L16" s="141"/>
      <c r="M16" s="175"/>
      <c r="N16" s="141"/>
      <c r="O16" s="174"/>
      <c r="P16" s="141"/>
      <c r="Q16" s="175"/>
      <c r="R16" s="141"/>
      <c r="S16" s="156"/>
      <c r="T16" s="141"/>
      <c r="U16" s="174"/>
      <c r="V16" s="141"/>
      <c r="W16" s="175"/>
      <c r="X16" s="141"/>
      <c r="Y16" s="174"/>
      <c r="Z16" s="141"/>
      <c r="AA16" s="175"/>
      <c r="AB16" s="141"/>
      <c r="AC16" s="174"/>
      <c r="AD16" s="141"/>
      <c r="AE16" s="175"/>
      <c r="AF16" s="141"/>
      <c r="AG16" s="156">
        <v>897</v>
      </c>
      <c r="AH16" s="141"/>
      <c r="AI16" s="205">
        <f t="shared" si="6"/>
        <v>765</v>
      </c>
      <c r="AJ16" s="141"/>
      <c r="AK16" s="175">
        <v>1662</v>
      </c>
      <c r="AL16" s="141"/>
      <c r="AM16" s="205">
        <f t="shared" si="7"/>
        <v>713</v>
      </c>
      <c r="AN16" s="141"/>
      <c r="AO16" s="175">
        <v>2375</v>
      </c>
      <c r="AP16" s="141"/>
      <c r="AQ16" s="205">
        <f t="shared" si="8"/>
        <v>820</v>
      </c>
      <c r="AR16" s="57"/>
      <c r="AS16" s="175">
        <v>3195</v>
      </c>
      <c r="AU16" s="156">
        <v>553</v>
      </c>
      <c r="AW16" s="205">
        <f t="shared" si="9"/>
        <v>431</v>
      </c>
      <c r="AX16" s="141"/>
      <c r="AY16" s="206">
        <v>984</v>
      </c>
      <c r="BA16" s="205">
        <f t="shared" ref="BA16" si="14">BC16-AY16</f>
        <v>425</v>
      </c>
      <c r="BB16" s="141"/>
      <c r="BC16" s="206">
        <v>1409</v>
      </c>
      <c r="BE16" s="205">
        <f t="shared" ref="BE16" si="15">BG16-BC16</f>
        <v>427</v>
      </c>
      <c r="BF16" s="141"/>
      <c r="BG16" s="206">
        <v>1836</v>
      </c>
      <c r="BI16" s="156">
        <v>444</v>
      </c>
      <c r="BK16" s="205">
        <f t="shared" ref="BK16" si="16">BM16-BI16</f>
        <v>557</v>
      </c>
      <c r="BL16" s="141"/>
      <c r="BM16" s="206">
        <v>1001</v>
      </c>
      <c r="BO16" s="205">
        <f t="shared" ref="BO16" si="17">BQ16-BM16</f>
        <v>477</v>
      </c>
      <c r="BP16" s="141"/>
      <c r="BQ16" s="206">
        <v>1478</v>
      </c>
      <c r="BS16" s="205">
        <f t="shared" ref="BS16" si="18">BU16-BQ16</f>
        <v>487</v>
      </c>
      <c r="BT16" s="141"/>
      <c r="BU16" s="206">
        <v>1965</v>
      </c>
      <c r="BW16" s="156">
        <v>527</v>
      </c>
    </row>
    <row r="17" spans="1:75">
      <c r="A17" s="140"/>
      <c r="C17" s="55" t="s">
        <v>101</v>
      </c>
      <c r="D17" s="1"/>
      <c r="E17" s="157">
        <f>SUM(E12:E16)</f>
        <v>192674</v>
      </c>
      <c r="F17" s="141"/>
      <c r="G17" s="176">
        <f>SUM(G12:G16)</f>
        <v>192271</v>
      </c>
      <c r="H17" s="141"/>
      <c r="I17" s="177">
        <f>SUM(I12:I16)</f>
        <v>384945</v>
      </c>
      <c r="J17" s="141"/>
      <c r="K17" s="176">
        <f>SUM(K12:K16)</f>
        <v>193751</v>
      </c>
      <c r="L17" s="141"/>
      <c r="M17" s="177">
        <f>SUM(M12:M16)</f>
        <v>578696</v>
      </c>
      <c r="N17" s="141"/>
      <c r="O17" s="176">
        <f>SUM(O12:O16)</f>
        <v>189512</v>
      </c>
      <c r="P17" s="141"/>
      <c r="Q17" s="177">
        <f>SUM(Q12:Q16)</f>
        <v>768208</v>
      </c>
      <c r="R17" s="141"/>
      <c r="S17" s="157">
        <f>SUM(S12:S16)</f>
        <v>186538</v>
      </c>
      <c r="T17" s="141"/>
      <c r="U17" s="176">
        <f>SUM(U12:U16)</f>
        <v>185713</v>
      </c>
      <c r="V17" s="141"/>
      <c r="W17" s="177">
        <f>SUM(W12:W16)</f>
        <v>372251</v>
      </c>
      <c r="X17" s="141"/>
      <c r="Y17" s="176">
        <f>SUM(Y12:Y16)</f>
        <v>184066</v>
      </c>
      <c r="Z17" s="141"/>
      <c r="AA17" s="177">
        <f>SUM(AA12:AA16)</f>
        <v>556317</v>
      </c>
      <c r="AB17" s="141"/>
      <c r="AC17" s="176">
        <f>SUM(AC12:AC16)</f>
        <v>185431</v>
      </c>
      <c r="AD17" s="141"/>
      <c r="AE17" s="177">
        <f>SUM(AE12:AE16)</f>
        <v>741748</v>
      </c>
      <c r="AF17" s="141"/>
      <c r="AG17" s="157">
        <f>AG15+AG16</f>
        <v>181575</v>
      </c>
      <c r="AH17" s="141"/>
      <c r="AI17" s="176">
        <f>AI15+AI16</f>
        <v>182193</v>
      </c>
      <c r="AJ17" s="141"/>
      <c r="AK17" s="177">
        <f>AK15+AK16</f>
        <v>363768</v>
      </c>
      <c r="AL17" s="141"/>
      <c r="AM17" s="176">
        <f>AM15+AM16</f>
        <v>181800</v>
      </c>
      <c r="AN17" s="141"/>
      <c r="AO17" s="177">
        <f>AO15+AO16</f>
        <v>545568</v>
      </c>
      <c r="AP17" s="141"/>
      <c r="AQ17" s="176">
        <f>AQ15+AQ16</f>
        <v>180999</v>
      </c>
      <c r="AR17" s="141"/>
      <c r="AS17" s="177">
        <f>AS15+AS16</f>
        <v>726567</v>
      </c>
      <c r="AT17" s="141"/>
      <c r="AU17" s="157">
        <f>AU15+AU16</f>
        <v>177486</v>
      </c>
      <c r="AW17" s="176">
        <f>AW15+AW16</f>
        <v>180728</v>
      </c>
      <c r="AX17" s="141"/>
      <c r="AY17" s="177">
        <f>AY15+AY16</f>
        <v>358214</v>
      </c>
      <c r="BA17" s="176">
        <f>BA15+BA16</f>
        <v>178075</v>
      </c>
      <c r="BB17" s="141"/>
      <c r="BC17" s="177">
        <f>BC15+BC16</f>
        <v>536289</v>
      </c>
      <c r="BE17" s="176">
        <f>BE15+BE16</f>
        <v>180133</v>
      </c>
      <c r="BF17" s="141"/>
      <c r="BG17" s="177">
        <f>BG15+BG16</f>
        <v>716422</v>
      </c>
      <c r="BH17" s="141"/>
      <c r="BI17" s="157">
        <f>BI15+BI16</f>
        <v>176135</v>
      </c>
      <c r="BK17" s="176">
        <f>BK15+BK16</f>
        <v>175970</v>
      </c>
      <c r="BL17" s="141"/>
      <c r="BM17" s="177">
        <f>BM15+BM16</f>
        <v>352105</v>
      </c>
      <c r="BO17" s="176">
        <f>BO15+BO16</f>
        <v>175056</v>
      </c>
      <c r="BP17" s="141"/>
      <c r="BQ17" s="177">
        <f>BQ15+BQ16</f>
        <v>527161</v>
      </c>
      <c r="BS17" s="176">
        <f>BS15+BS16</f>
        <v>173742</v>
      </c>
      <c r="BT17" s="141"/>
      <c r="BU17" s="177">
        <f>BU15+BU16</f>
        <v>700903</v>
      </c>
      <c r="BV17" s="141"/>
      <c r="BW17" s="157">
        <f>BW15+BW16</f>
        <v>173178</v>
      </c>
    </row>
    <row r="18" spans="1:75">
      <c r="A18" s="140"/>
      <c r="D18" s="1"/>
      <c r="E18" s="158"/>
      <c r="F18" s="57"/>
      <c r="G18" s="178"/>
      <c r="H18" s="57"/>
      <c r="I18" s="179"/>
      <c r="J18" s="57"/>
      <c r="K18" s="178"/>
      <c r="L18" s="57"/>
      <c r="M18" s="179"/>
      <c r="N18" s="57"/>
      <c r="O18" s="178"/>
      <c r="P18" s="57"/>
      <c r="Q18" s="195"/>
      <c r="R18" s="57"/>
      <c r="S18" s="158"/>
      <c r="U18" s="178"/>
      <c r="V18" s="57"/>
      <c r="W18" s="179"/>
      <c r="X18" s="57"/>
      <c r="Y18" s="178"/>
      <c r="Z18" s="57"/>
      <c r="AA18" s="179"/>
      <c r="AC18" s="178"/>
      <c r="AD18" s="57"/>
      <c r="AE18" s="195"/>
      <c r="AG18" s="158"/>
      <c r="AI18" s="178"/>
      <c r="AJ18" s="57"/>
      <c r="AK18" s="179"/>
      <c r="AL18" s="57"/>
      <c r="AM18" s="178"/>
      <c r="AN18" s="57"/>
      <c r="AO18" s="179"/>
      <c r="AP18" s="57"/>
      <c r="AQ18" s="178"/>
      <c r="AR18" s="57"/>
      <c r="AS18" s="179"/>
      <c r="AU18" s="158"/>
      <c r="AW18" s="178"/>
      <c r="AX18" s="57"/>
      <c r="AY18" s="179"/>
      <c r="BA18" s="178"/>
      <c r="BB18" s="57"/>
      <c r="BC18" s="179"/>
      <c r="BE18" s="178"/>
      <c r="BF18" s="57"/>
      <c r="BG18" s="179"/>
      <c r="BI18" s="158"/>
      <c r="BK18" s="178"/>
      <c r="BL18" s="57"/>
      <c r="BM18" s="179"/>
      <c r="BO18" s="178"/>
      <c r="BP18" s="57"/>
      <c r="BQ18" s="179"/>
      <c r="BS18" s="178"/>
      <c r="BT18" s="57"/>
      <c r="BU18" s="179"/>
      <c r="BW18" s="158"/>
    </row>
    <row r="19" spans="1:75" s="55" customFormat="1">
      <c r="A19" s="138"/>
      <c r="B19" s="65" t="s">
        <v>41</v>
      </c>
      <c r="C19" s="63"/>
      <c r="D19" s="77"/>
      <c r="E19" s="158"/>
      <c r="F19" s="57"/>
      <c r="G19" s="178"/>
      <c r="H19" s="57"/>
      <c r="I19" s="179"/>
      <c r="J19" s="57"/>
      <c r="K19" s="178"/>
      <c r="L19" s="57"/>
      <c r="M19" s="179"/>
      <c r="N19" s="57"/>
      <c r="O19" s="178"/>
      <c r="P19" s="57"/>
      <c r="Q19" s="195"/>
      <c r="R19" s="57"/>
      <c r="S19" s="158"/>
      <c r="T19" s="3"/>
      <c r="U19" s="178"/>
      <c r="V19" s="57"/>
      <c r="W19" s="179"/>
      <c r="X19" s="57"/>
      <c r="Y19" s="178"/>
      <c r="Z19" s="57"/>
      <c r="AA19" s="179"/>
      <c r="AB19" s="3"/>
      <c r="AC19" s="178"/>
      <c r="AD19" s="57"/>
      <c r="AE19" s="195"/>
      <c r="AF19" s="3"/>
      <c r="AG19" s="158"/>
      <c r="AH19" s="3"/>
      <c r="AI19" s="178"/>
      <c r="AJ19" s="57"/>
      <c r="AK19" s="179"/>
      <c r="AL19" s="57"/>
      <c r="AM19" s="178"/>
      <c r="AN19" s="57"/>
      <c r="AO19" s="179"/>
      <c r="AP19" s="57"/>
      <c r="AQ19" s="178"/>
      <c r="AR19" s="57"/>
      <c r="AS19" s="179"/>
      <c r="AT19" s="3"/>
      <c r="AU19" s="158"/>
      <c r="AV19" s="3"/>
      <c r="AW19" s="178"/>
      <c r="AX19" s="57"/>
      <c r="AY19" s="179"/>
      <c r="AZ19" s="3"/>
      <c r="BA19" s="178"/>
      <c r="BB19" s="57"/>
      <c r="BC19" s="179"/>
      <c r="BD19" s="3"/>
      <c r="BE19" s="178"/>
      <c r="BF19" s="57"/>
      <c r="BG19" s="179"/>
      <c r="BH19" s="3"/>
      <c r="BI19" s="158"/>
      <c r="BJ19" s="3"/>
      <c r="BK19" s="178"/>
      <c r="BL19" s="57"/>
      <c r="BM19" s="179"/>
      <c r="BN19" s="3"/>
      <c r="BO19" s="178"/>
      <c r="BP19" s="57"/>
      <c r="BQ19" s="179"/>
      <c r="BR19" s="3"/>
      <c r="BS19" s="178"/>
      <c r="BT19" s="57"/>
      <c r="BU19" s="179"/>
      <c r="BV19" s="3"/>
      <c r="BW19" s="158"/>
    </row>
    <row r="20" spans="1:75" s="55" customFormat="1">
      <c r="A20" s="138"/>
      <c r="B20" s="63"/>
      <c r="C20" s="63" t="s">
        <v>31</v>
      </c>
      <c r="D20" s="77"/>
      <c r="E20" s="156">
        <v>66083</v>
      </c>
      <c r="F20" s="141"/>
      <c r="G20" s="174">
        <f t="shared" ref="G20:G25" si="19">I20-E20</f>
        <v>68396</v>
      </c>
      <c r="H20" s="141"/>
      <c r="I20" s="175">
        <v>134479</v>
      </c>
      <c r="J20" s="141"/>
      <c r="K20" s="174">
        <f t="shared" ref="K20:K25" si="20">M20-I20</f>
        <v>71342</v>
      </c>
      <c r="L20" s="141"/>
      <c r="M20" s="175">
        <v>205821</v>
      </c>
      <c r="N20" s="141"/>
      <c r="O20" s="174">
        <f t="shared" ref="O20:O25" si="21">Q20-M20</f>
        <v>68880</v>
      </c>
      <c r="P20" s="141"/>
      <c r="Q20" s="175">
        <v>274701</v>
      </c>
      <c r="R20" s="141"/>
      <c r="S20" s="156">
        <v>69592</v>
      </c>
      <c r="T20" s="141"/>
      <c r="U20" s="174">
        <f t="shared" ref="U20:U25" si="22">W20-S20</f>
        <v>67756</v>
      </c>
      <c r="V20" s="141"/>
      <c r="W20" s="175">
        <v>137348</v>
      </c>
      <c r="X20" s="141"/>
      <c r="Y20" s="174">
        <f t="shared" ref="Y20:Y25" si="23">AA20-W20</f>
        <v>67740</v>
      </c>
      <c r="Z20" s="141"/>
      <c r="AA20" s="175">
        <v>205088</v>
      </c>
      <c r="AB20" s="141"/>
      <c r="AC20" s="174">
        <f t="shared" ref="AC20:AC25" si="24">AE20-AA20</f>
        <v>68977</v>
      </c>
      <c r="AD20" s="141"/>
      <c r="AE20" s="175">
        <v>274065</v>
      </c>
      <c r="AF20" s="141"/>
      <c r="AG20" s="156">
        <v>66439</v>
      </c>
      <c r="AH20" s="141"/>
      <c r="AI20" s="174">
        <f t="shared" ref="AI20:AI25" si="25">AK20-AG20</f>
        <v>65729</v>
      </c>
      <c r="AJ20" s="141"/>
      <c r="AK20" s="175">
        <v>132168</v>
      </c>
      <c r="AL20" s="141"/>
      <c r="AM20" s="174">
        <f t="shared" ref="AM20:AM25" si="26">AO20-AK20</f>
        <v>67308</v>
      </c>
      <c r="AN20" s="141"/>
      <c r="AO20" s="175">
        <v>199476</v>
      </c>
      <c r="AP20" s="141"/>
      <c r="AQ20" s="174">
        <f t="shared" ref="AQ20:AQ25" si="27">AS20-AO20</f>
        <v>67159</v>
      </c>
      <c r="AR20" s="57"/>
      <c r="AS20" s="175">
        <v>266635</v>
      </c>
      <c r="AT20" s="3"/>
      <c r="AU20" s="156">
        <v>64400</v>
      </c>
      <c r="AV20" s="3"/>
      <c r="AW20" s="174">
        <f t="shared" ref="AW20:AW25" si="28">AY20-AU20</f>
        <v>64305</v>
      </c>
      <c r="AX20" s="141"/>
      <c r="AY20" s="175">
        <v>128705</v>
      </c>
      <c r="AZ20" s="3"/>
      <c r="BA20" s="174">
        <f t="shared" ref="BA20:BA25" si="29">BC20-AY20</f>
        <v>64072</v>
      </c>
      <c r="BB20" s="141"/>
      <c r="BC20" s="175">
        <v>192777</v>
      </c>
      <c r="BD20" s="3"/>
      <c r="BE20" s="174">
        <f t="shared" ref="BE20:BE25" si="30">BG20-BC20</f>
        <v>64101</v>
      </c>
      <c r="BF20" s="141"/>
      <c r="BG20" s="175">
        <v>256878</v>
      </c>
      <c r="BH20" s="3"/>
      <c r="BI20" s="156">
        <v>62427</v>
      </c>
      <c r="BJ20" s="3"/>
      <c r="BK20" s="174">
        <f t="shared" ref="BK20:BK25" si="31">BM20-BI20</f>
        <v>62604</v>
      </c>
      <c r="BL20" s="141"/>
      <c r="BM20" s="175">
        <v>125031</v>
      </c>
      <c r="BN20" s="3"/>
      <c r="BO20" s="174">
        <f t="shared" ref="BO20:BO25" si="32">BQ20-BM20</f>
        <v>63696</v>
      </c>
      <c r="BP20" s="141"/>
      <c r="BQ20" s="175">
        <v>188727</v>
      </c>
      <c r="BR20" s="3"/>
      <c r="BS20" s="174">
        <f t="shared" ref="BS20:BS25" si="33">BU20-BQ20</f>
        <v>66152</v>
      </c>
      <c r="BT20" s="141"/>
      <c r="BU20" s="175">
        <v>254879</v>
      </c>
      <c r="BV20" s="3"/>
      <c r="BW20" s="156">
        <v>62063</v>
      </c>
    </row>
    <row r="21" spans="1:75" s="55" customFormat="1">
      <c r="A21" s="138"/>
      <c r="B21" s="63"/>
      <c r="C21" s="63" t="s">
        <v>8</v>
      </c>
      <c r="D21" s="77"/>
      <c r="E21" s="156"/>
      <c r="F21" s="141"/>
      <c r="G21" s="174"/>
      <c r="H21" s="141"/>
      <c r="I21" s="175"/>
      <c r="J21" s="141"/>
      <c r="K21" s="174"/>
      <c r="L21" s="141"/>
      <c r="M21" s="175"/>
      <c r="N21" s="141"/>
      <c r="O21" s="174"/>
      <c r="P21" s="141"/>
      <c r="Q21" s="175"/>
      <c r="R21" s="141"/>
      <c r="S21" s="156"/>
      <c r="T21" s="141"/>
      <c r="U21" s="174"/>
      <c r="V21" s="141"/>
      <c r="W21" s="175"/>
      <c r="X21" s="141"/>
      <c r="Y21" s="174"/>
      <c r="Z21" s="141"/>
      <c r="AA21" s="175"/>
      <c r="AB21" s="141"/>
      <c r="AC21" s="174"/>
      <c r="AD21" s="141"/>
      <c r="AE21" s="175"/>
      <c r="AF21" s="141"/>
      <c r="AG21" s="156">
        <v>1010</v>
      </c>
      <c r="AH21" s="141"/>
      <c r="AI21" s="174">
        <f t="shared" si="25"/>
        <v>1094</v>
      </c>
      <c r="AJ21" s="141"/>
      <c r="AK21" s="175">
        <v>2104</v>
      </c>
      <c r="AL21" s="141"/>
      <c r="AM21" s="174">
        <f t="shared" si="26"/>
        <v>941</v>
      </c>
      <c r="AN21" s="141"/>
      <c r="AO21" s="175">
        <v>3045</v>
      </c>
      <c r="AP21" s="141"/>
      <c r="AQ21" s="174">
        <f t="shared" si="27"/>
        <v>786</v>
      </c>
      <c r="AR21" s="57"/>
      <c r="AS21" s="175">
        <v>3831</v>
      </c>
      <c r="AT21" s="3"/>
      <c r="AU21" s="156">
        <v>483</v>
      </c>
      <c r="AV21" s="3"/>
      <c r="AW21" s="174">
        <f t="shared" si="28"/>
        <v>481</v>
      </c>
      <c r="AX21" s="141"/>
      <c r="AY21" s="175">
        <v>964</v>
      </c>
      <c r="AZ21" s="3"/>
      <c r="BA21" s="174">
        <f t="shared" si="29"/>
        <v>829</v>
      </c>
      <c r="BB21" s="141"/>
      <c r="BC21" s="175">
        <v>1793</v>
      </c>
      <c r="BD21" s="3"/>
      <c r="BE21" s="174">
        <f t="shared" si="30"/>
        <v>543</v>
      </c>
      <c r="BF21" s="141"/>
      <c r="BG21" s="175">
        <v>2336</v>
      </c>
      <c r="BH21" s="3"/>
      <c r="BI21" s="156">
        <v>563</v>
      </c>
      <c r="BJ21" s="3"/>
      <c r="BK21" s="174">
        <f t="shared" si="31"/>
        <v>597</v>
      </c>
      <c r="BL21" s="141"/>
      <c r="BM21" s="175">
        <v>1160</v>
      </c>
      <c r="BN21" s="3"/>
      <c r="BO21" s="174">
        <f t="shared" si="32"/>
        <v>515</v>
      </c>
      <c r="BP21" s="141"/>
      <c r="BQ21" s="175">
        <v>1675</v>
      </c>
      <c r="BR21" s="3"/>
      <c r="BS21" s="174">
        <f t="shared" si="33"/>
        <v>537</v>
      </c>
      <c r="BT21" s="141"/>
      <c r="BU21" s="175">
        <v>2212</v>
      </c>
      <c r="BV21" s="3"/>
      <c r="BW21" s="156">
        <v>521</v>
      </c>
    </row>
    <row r="22" spans="1:75" s="55" customFormat="1">
      <c r="A22" s="138"/>
      <c r="B22" s="63"/>
      <c r="C22" s="63" t="s">
        <v>32</v>
      </c>
      <c r="D22" s="77"/>
      <c r="E22" s="156">
        <v>50693</v>
      </c>
      <c r="F22" s="141"/>
      <c r="G22" s="174">
        <f t="shared" si="19"/>
        <v>55736</v>
      </c>
      <c r="H22" s="141"/>
      <c r="I22" s="175">
        <v>106429</v>
      </c>
      <c r="J22" s="141"/>
      <c r="K22" s="174">
        <f t="shared" si="20"/>
        <v>54533</v>
      </c>
      <c r="L22" s="141"/>
      <c r="M22" s="175">
        <v>160962</v>
      </c>
      <c r="N22" s="141"/>
      <c r="O22" s="174">
        <f t="shared" si="21"/>
        <v>60152</v>
      </c>
      <c r="P22" s="141"/>
      <c r="Q22" s="175">
        <v>221114</v>
      </c>
      <c r="R22" s="141"/>
      <c r="S22" s="156">
        <v>57343</v>
      </c>
      <c r="T22" s="141"/>
      <c r="U22" s="174">
        <f t="shared" si="22"/>
        <v>59572</v>
      </c>
      <c r="V22" s="141"/>
      <c r="W22" s="175">
        <v>116915</v>
      </c>
      <c r="X22" s="141"/>
      <c r="Y22" s="174">
        <f t="shared" si="23"/>
        <v>57619</v>
      </c>
      <c r="Z22" s="141"/>
      <c r="AA22" s="175">
        <v>174534</v>
      </c>
      <c r="AB22" s="141"/>
      <c r="AC22" s="174">
        <f t="shared" si="24"/>
        <v>61182</v>
      </c>
      <c r="AD22" s="141"/>
      <c r="AE22" s="175">
        <v>235716</v>
      </c>
      <c r="AF22" s="141"/>
      <c r="AG22" s="156">
        <v>57380</v>
      </c>
      <c r="AH22" s="141"/>
      <c r="AI22" s="174">
        <f t="shared" si="25"/>
        <v>56692</v>
      </c>
      <c r="AJ22" s="141"/>
      <c r="AK22" s="175">
        <v>114072</v>
      </c>
      <c r="AL22" s="141"/>
      <c r="AM22" s="174">
        <f t="shared" si="26"/>
        <v>53254</v>
      </c>
      <c r="AN22" s="141"/>
      <c r="AO22" s="175">
        <v>167326</v>
      </c>
      <c r="AP22" s="141"/>
      <c r="AQ22" s="174">
        <f t="shared" si="27"/>
        <v>52771</v>
      </c>
      <c r="AR22" s="57"/>
      <c r="AS22" s="175">
        <v>220097</v>
      </c>
      <c r="AT22" s="3"/>
      <c r="AU22" s="156">
        <v>46520</v>
      </c>
      <c r="AV22" s="3"/>
      <c r="AW22" s="174">
        <f t="shared" si="28"/>
        <v>47708</v>
      </c>
      <c r="AX22" s="141"/>
      <c r="AY22" s="175">
        <v>94228</v>
      </c>
      <c r="AZ22" s="3"/>
      <c r="BA22" s="174">
        <f t="shared" si="29"/>
        <v>46627</v>
      </c>
      <c r="BB22" s="141"/>
      <c r="BC22" s="175">
        <v>140855</v>
      </c>
      <c r="BD22" s="3"/>
      <c r="BE22" s="174">
        <f t="shared" si="30"/>
        <v>49101</v>
      </c>
      <c r="BF22" s="141"/>
      <c r="BG22" s="175">
        <v>189956</v>
      </c>
      <c r="BH22" s="3"/>
      <c r="BI22" s="156">
        <v>45669</v>
      </c>
      <c r="BJ22" s="3"/>
      <c r="BK22" s="174">
        <f t="shared" si="31"/>
        <v>49200</v>
      </c>
      <c r="BL22" s="141"/>
      <c r="BM22" s="175">
        <v>94869</v>
      </c>
      <c r="BN22" s="3"/>
      <c r="BO22" s="174">
        <f t="shared" si="32"/>
        <v>50062</v>
      </c>
      <c r="BP22" s="141"/>
      <c r="BQ22" s="175">
        <v>144931</v>
      </c>
      <c r="BR22" s="3"/>
      <c r="BS22" s="174">
        <f t="shared" si="33"/>
        <v>48919</v>
      </c>
      <c r="BT22" s="141"/>
      <c r="BU22" s="175">
        <v>193850</v>
      </c>
      <c r="BV22" s="3"/>
      <c r="BW22" s="156">
        <v>48311</v>
      </c>
    </row>
    <row r="23" spans="1:75" s="55" customFormat="1">
      <c r="A23" s="138"/>
      <c r="B23" s="63"/>
      <c r="C23" s="63" t="s">
        <v>10</v>
      </c>
      <c r="D23" s="77"/>
      <c r="E23" s="156">
        <v>42690</v>
      </c>
      <c r="F23" s="141"/>
      <c r="G23" s="174">
        <f t="shared" si="19"/>
        <v>41555</v>
      </c>
      <c r="H23" s="141"/>
      <c r="I23" s="175">
        <v>84245</v>
      </c>
      <c r="J23" s="141"/>
      <c r="K23" s="174">
        <f t="shared" si="20"/>
        <v>41479</v>
      </c>
      <c r="L23" s="141"/>
      <c r="M23" s="175">
        <v>125724</v>
      </c>
      <c r="N23" s="141"/>
      <c r="O23" s="174">
        <f t="shared" si="21"/>
        <v>41939</v>
      </c>
      <c r="P23" s="141"/>
      <c r="Q23" s="175">
        <v>167663</v>
      </c>
      <c r="R23" s="141"/>
      <c r="S23" s="156">
        <v>43267</v>
      </c>
      <c r="T23" s="141"/>
      <c r="U23" s="174">
        <f t="shared" si="22"/>
        <v>43300</v>
      </c>
      <c r="V23" s="141"/>
      <c r="W23" s="175">
        <v>86567</v>
      </c>
      <c r="X23" s="141"/>
      <c r="Y23" s="174">
        <f t="shared" si="23"/>
        <v>42800</v>
      </c>
      <c r="Z23" s="141"/>
      <c r="AA23" s="175">
        <v>129367</v>
      </c>
      <c r="AB23" s="141"/>
      <c r="AC23" s="174">
        <f t="shared" si="24"/>
        <v>43159</v>
      </c>
      <c r="AD23" s="141"/>
      <c r="AE23" s="175">
        <v>172526</v>
      </c>
      <c r="AF23" s="141"/>
      <c r="AG23" s="156">
        <v>44023</v>
      </c>
      <c r="AH23" s="141"/>
      <c r="AI23" s="174">
        <f t="shared" si="25"/>
        <v>43193</v>
      </c>
      <c r="AJ23" s="141"/>
      <c r="AK23" s="175">
        <v>87216</v>
      </c>
      <c r="AL23" s="141"/>
      <c r="AM23" s="174">
        <f t="shared" si="26"/>
        <v>42136</v>
      </c>
      <c r="AN23" s="141"/>
      <c r="AO23" s="175">
        <v>129352</v>
      </c>
      <c r="AP23" s="141"/>
      <c r="AQ23" s="174">
        <f t="shared" si="27"/>
        <v>41516</v>
      </c>
      <c r="AR23" s="57"/>
      <c r="AS23" s="175">
        <v>170868</v>
      </c>
      <c r="AT23" s="3"/>
      <c r="AU23" s="156">
        <v>42736</v>
      </c>
      <c r="AV23" s="3"/>
      <c r="AW23" s="174">
        <f t="shared" si="28"/>
        <v>41827</v>
      </c>
      <c r="AX23" s="141"/>
      <c r="AY23" s="175">
        <v>84563</v>
      </c>
      <c r="AZ23" s="3"/>
      <c r="BA23" s="174">
        <f t="shared" si="29"/>
        <v>41358</v>
      </c>
      <c r="BB23" s="141"/>
      <c r="BC23" s="175">
        <v>125921</v>
      </c>
      <c r="BD23" s="3"/>
      <c r="BE23" s="174">
        <f t="shared" si="30"/>
        <v>43123</v>
      </c>
      <c r="BF23" s="141"/>
      <c r="BG23" s="175">
        <v>169044</v>
      </c>
      <c r="BH23" s="3"/>
      <c r="BI23" s="156">
        <v>42009</v>
      </c>
      <c r="BJ23" s="3"/>
      <c r="BK23" s="174">
        <f t="shared" si="31"/>
        <v>41203</v>
      </c>
      <c r="BL23" s="141"/>
      <c r="BM23" s="175">
        <v>83212</v>
      </c>
      <c r="BN23" s="3"/>
      <c r="BO23" s="174">
        <f t="shared" si="32"/>
        <v>41228</v>
      </c>
      <c r="BP23" s="141"/>
      <c r="BQ23" s="175">
        <v>124440</v>
      </c>
      <c r="BR23" s="3"/>
      <c r="BS23" s="174">
        <f t="shared" si="33"/>
        <v>41401</v>
      </c>
      <c r="BT23" s="141"/>
      <c r="BU23" s="175">
        <v>165841</v>
      </c>
      <c r="BV23" s="3"/>
      <c r="BW23" s="156">
        <v>41561</v>
      </c>
    </row>
    <row r="24" spans="1:75" s="55" customFormat="1">
      <c r="A24" s="138"/>
      <c r="B24" s="59"/>
      <c r="C24" s="59" t="s">
        <v>89</v>
      </c>
      <c r="D24" s="77"/>
      <c r="E24" s="156">
        <v>72</v>
      </c>
      <c r="F24" s="141"/>
      <c r="G24" s="174">
        <f t="shared" si="19"/>
        <v>292</v>
      </c>
      <c r="H24" s="141"/>
      <c r="I24" s="175">
        <v>364</v>
      </c>
      <c r="J24" s="141"/>
      <c r="K24" s="174">
        <f t="shared" si="20"/>
        <v>337</v>
      </c>
      <c r="L24" s="141"/>
      <c r="M24" s="175">
        <v>701</v>
      </c>
      <c r="N24" s="141"/>
      <c r="O24" s="174">
        <f t="shared" si="21"/>
        <v>427</v>
      </c>
      <c r="P24" s="141"/>
      <c r="Q24" s="175">
        <v>1128</v>
      </c>
      <c r="R24" s="141"/>
      <c r="S24" s="156">
        <v>119</v>
      </c>
      <c r="T24" s="141"/>
      <c r="U24" s="174">
        <f t="shared" si="22"/>
        <v>208</v>
      </c>
      <c r="V24" s="141"/>
      <c r="W24" s="175">
        <v>327</v>
      </c>
      <c r="X24" s="141"/>
      <c r="Y24" s="174">
        <f t="shared" si="23"/>
        <v>345</v>
      </c>
      <c r="Z24" s="141"/>
      <c r="AA24" s="175">
        <v>672</v>
      </c>
      <c r="AB24" s="141"/>
      <c r="AC24" s="174">
        <f t="shared" si="24"/>
        <v>387</v>
      </c>
      <c r="AD24" s="141"/>
      <c r="AE24" s="175">
        <v>1059</v>
      </c>
      <c r="AF24" s="141"/>
      <c r="AG24" s="156">
        <v>163</v>
      </c>
      <c r="AH24" s="141"/>
      <c r="AI24" s="174">
        <f t="shared" si="25"/>
        <v>-765</v>
      </c>
      <c r="AJ24" s="141"/>
      <c r="AK24" s="175">
        <v>-602</v>
      </c>
      <c r="AL24" s="141"/>
      <c r="AM24" s="174">
        <f t="shared" si="26"/>
        <v>426</v>
      </c>
      <c r="AN24" s="141"/>
      <c r="AO24" s="175">
        <v>-176</v>
      </c>
      <c r="AP24" s="141"/>
      <c r="AQ24" s="174">
        <f t="shared" si="27"/>
        <v>306</v>
      </c>
      <c r="AR24" s="57"/>
      <c r="AS24" s="175">
        <v>130</v>
      </c>
      <c r="AT24" s="3"/>
      <c r="AU24" s="156">
        <v>245</v>
      </c>
      <c r="AV24" s="3"/>
      <c r="AW24" s="174">
        <f t="shared" si="28"/>
        <v>514</v>
      </c>
      <c r="AX24" s="141"/>
      <c r="AY24" s="175">
        <v>759</v>
      </c>
      <c r="AZ24" s="3"/>
      <c r="BA24" s="174">
        <f t="shared" si="29"/>
        <v>743</v>
      </c>
      <c r="BB24" s="141"/>
      <c r="BC24" s="175">
        <v>1502</v>
      </c>
      <c r="BD24" s="3"/>
      <c r="BE24" s="174">
        <f t="shared" si="30"/>
        <v>589</v>
      </c>
      <c r="BF24" s="141"/>
      <c r="BG24" s="175">
        <v>2091</v>
      </c>
      <c r="BH24" s="3"/>
      <c r="BI24" s="156">
        <v>518</v>
      </c>
      <c r="BJ24" s="3"/>
      <c r="BK24" s="174">
        <f t="shared" si="31"/>
        <v>1010</v>
      </c>
      <c r="BL24" s="141"/>
      <c r="BM24" s="175">
        <v>1528</v>
      </c>
      <c r="BN24" s="3"/>
      <c r="BO24" s="174">
        <f t="shared" si="32"/>
        <v>1845</v>
      </c>
      <c r="BP24" s="141"/>
      <c r="BQ24" s="175">
        <v>3373</v>
      </c>
      <c r="BR24" s="3"/>
      <c r="BS24" s="174">
        <f t="shared" si="33"/>
        <v>1721</v>
      </c>
      <c r="BT24" s="141"/>
      <c r="BU24" s="175">
        <v>5094</v>
      </c>
      <c r="BV24" s="3"/>
      <c r="BW24" s="156">
        <v>410</v>
      </c>
    </row>
    <row r="25" spans="1:75" s="55" customFormat="1">
      <c r="A25" s="138"/>
      <c r="B25" s="59"/>
      <c r="C25" s="59" t="s">
        <v>82</v>
      </c>
      <c r="D25" s="77"/>
      <c r="E25" s="156">
        <v>0</v>
      </c>
      <c r="F25" s="141"/>
      <c r="G25" s="174">
        <f t="shared" si="19"/>
        <v>0</v>
      </c>
      <c r="H25" s="141"/>
      <c r="I25" s="175">
        <v>0</v>
      </c>
      <c r="J25" s="141"/>
      <c r="K25" s="174">
        <f t="shared" si="20"/>
        <v>0</v>
      </c>
      <c r="L25" s="141"/>
      <c r="M25" s="175">
        <v>0</v>
      </c>
      <c r="N25" s="141"/>
      <c r="O25" s="174">
        <f t="shared" si="21"/>
        <v>0</v>
      </c>
      <c r="P25" s="141"/>
      <c r="Q25" s="175">
        <v>0</v>
      </c>
      <c r="R25" s="141"/>
      <c r="S25" s="156">
        <v>0</v>
      </c>
      <c r="T25" s="141"/>
      <c r="U25" s="174">
        <f t="shared" si="22"/>
        <v>0</v>
      </c>
      <c r="V25" s="141"/>
      <c r="W25" s="175">
        <v>0</v>
      </c>
      <c r="X25" s="141"/>
      <c r="Y25" s="174">
        <f t="shared" si="23"/>
        <v>0</v>
      </c>
      <c r="Z25" s="141"/>
      <c r="AA25" s="175">
        <v>0</v>
      </c>
      <c r="AB25" s="141"/>
      <c r="AC25" s="174">
        <f t="shared" si="24"/>
        <v>0</v>
      </c>
      <c r="AD25" s="141"/>
      <c r="AE25" s="175">
        <v>0</v>
      </c>
      <c r="AF25" s="141"/>
      <c r="AG25" s="156">
        <v>0</v>
      </c>
      <c r="AH25" s="141"/>
      <c r="AI25" s="174">
        <f t="shared" si="25"/>
        <v>0</v>
      </c>
      <c r="AJ25" s="141"/>
      <c r="AK25" s="175">
        <v>0</v>
      </c>
      <c r="AL25" s="141"/>
      <c r="AM25" s="174">
        <f t="shared" si="26"/>
        <v>0</v>
      </c>
      <c r="AN25" s="141"/>
      <c r="AO25" s="175">
        <v>0</v>
      </c>
      <c r="AP25" s="141"/>
      <c r="AQ25" s="174">
        <f t="shared" si="27"/>
        <v>0</v>
      </c>
      <c r="AR25" s="57"/>
      <c r="AS25" s="175">
        <v>0</v>
      </c>
      <c r="AT25" s="3"/>
      <c r="AU25" s="156">
        <v>0</v>
      </c>
      <c r="AV25" s="3"/>
      <c r="AW25" s="174">
        <f t="shared" si="28"/>
        <v>0</v>
      </c>
      <c r="AX25" s="141"/>
      <c r="AY25" s="206">
        <v>0</v>
      </c>
      <c r="AZ25" s="3"/>
      <c r="BA25" s="174">
        <f t="shared" si="29"/>
        <v>-2201</v>
      </c>
      <c r="BB25" s="141"/>
      <c r="BC25" s="206">
        <v>-2201</v>
      </c>
      <c r="BD25" s="3"/>
      <c r="BE25" s="174">
        <f t="shared" si="30"/>
        <v>-156</v>
      </c>
      <c r="BF25" s="141"/>
      <c r="BG25" s="206">
        <v>-2357</v>
      </c>
      <c r="BH25" s="3"/>
      <c r="BI25" s="156">
        <v>0</v>
      </c>
      <c r="BJ25" s="3"/>
      <c r="BK25" s="174">
        <f t="shared" si="31"/>
        <v>-3054</v>
      </c>
      <c r="BL25" s="141"/>
      <c r="BM25" s="206">
        <v>-3054</v>
      </c>
      <c r="BN25" s="3"/>
      <c r="BO25" s="174">
        <f t="shared" si="32"/>
        <v>-105</v>
      </c>
      <c r="BP25" s="141"/>
      <c r="BQ25" s="206">
        <v>-3159</v>
      </c>
      <c r="BR25" s="3"/>
      <c r="BS25" s="174">
        <f t="shared" si="33"/>
        <v>-6371</v>
      </c>
      <c r="BT25" s="141"/>
      <c r="BU25" s="206">
        <v>-9530</v>
      </c>
      <c r="BV25" s="3"/>
      <c r="BW25" s="156">
        <v>0</v>
      </c>
    </row>
    <row r="26" spans="1:75" s="55" customFormat="1">
      <c r="A26" s="138"/>
      <c r="B26" s="77"/>
      <c r="C26" s="55" t="s">
        <v>102</v>
      </c>
      <c r="D26" s="77"/>
      <c r="E26" s="157">
        <f>SUM(E20:E25)</f>
        <v>159538</v>
      </c>
      <c r="F26" s="141"/>
      <c r="G26" s="176">
        <f>SUM(G20:G25)</f>
        <v>165979</v>
      </c>
      <c r="H26" s="141"/>
      <c r="I26" s="177">
        <f>SUM(I20:I25)</f>
        <v>325517</v>
      </c>
      <c r="J26" s="141"/>
      <c r="K26" s="176">
        <f>SUM(K20:K25)</f>
        <v>167691</v>
      </c>
      <c r="L26" s="141"/>
      <c r="M26" s="177">
        <f>SUM(M20:M25)</f>
        <v>493208</v>
      </c>
      <c r="N26" s="141"/>
      <c r="O26" s="176">
        <f>SUM(O20:O25)</f>
        <v>171398</v>
      </c>
      <c r="P26" s="141"/>
      <c r="Q26" s="177">
        <f>SUM(Q20:Q25)</f>
        <v>664606</v>
      </c>
      <c r="R26" s="141"/>
      <c r="S26" s="157">
        <f>SUM(S20:S25)</f>
        <v>170321</v>
      </c>
      <c r="T26" s="141"/>
      <c r="U26" s="176">
        <f>SUM(U20:U25)</f>
        <v>170836</v>
      </c>
      <c r="V26" s="141"/>
      <c r="W26" s="177">
        <f>SUM(W20:W25)</f>
        <v>341157</v>
      </c>
      <c r="X26" s="141"/>
      <c r="Y26" s="176">
        <f>SUM(Y20:Y25)</f>
        <v>168504</v>
      </c>
      <c r="Z26" s="141"/>
      <c r="AA26" s="177">
        <f>SUM(AA20:AA25)</f>
        <v>509661</v>
      </c>
      <c r="AB26" s="141"/>
      <c r="AC26" s="176">
        <f>SUM(AC20:AC25)</f>
        <v>173705</v>
      </c>
      <c r="AD26" s="141"/>
      <c r="AE26" s="177">
        <f>SUM(AE20:AE25)</f>
        <v>683366</v>
      </c>
      <c r="AF26" s="141"/>
      <c r="AG26" s="157">
        <f>SUM(AG20:AG25)</f>
        <v>169015</v>
      </c>
      <c r="AH26" s="141"/>
      <c r="AI26" s="176">
        <f>SUM(AI20:AI25)</f>
        <v>165943</v>
      </c>
      <c r="AJ26" s="141"/>
      <c r="AK26" s="177">
        <f>SUM(AK20:AK25)</f>
        <v>334958</v>
      </c>
      <c r="AL26" s="141"/>
      <c r="AM26" s="176">
        <f>SUM(AM20:AM25)</f>
        <v>164065</v>
      </c>
      <c r="AN26" s="141"/>
      <c r="AO26" s="177">
        <f>SUM(AO20:AO25)</f>
        <v>499023</v>
      </c>
      <c r="AP26" s="141"/>
      <c r="AQ26" s="176">
        <f>SUM(AQ20:AQ25)</f>
        <v>162538</v>
      </c>
      <c r="AR26" s="141"/>
      <c r="AS26" s="177">
        <f>SUM(AS20:AS25)</f>
        <v>661561</v>
      </c>
      <c r="AT26" s="141"/>
      <c r="AU26" s="157">
        <f>SUM(AU20:AU25)</f>
        <v>154384</v>
      </c>
      <c r="AV26" s="3"/>
      <c r="AW26" s="176">
        <f>SUM(AW20:AW25)</f>
        <v>154835</v>
      </c>
      <c r="AX26" s="141"/>
      <c r="AY26" s="177">
        <f>SUM(AY20:AY25)</f>
        <v>309219</v>
      </c>
      <c r="AZ26" s="3"/>
      <c r="BA26" s="176">
        <f>SUM(BA20:BA25)</f>
        <v>151428</v>
      </c>
      <c r="BB26" s="141"/>
      <c r="BC26" s="177">
        <f>SUM(BC20:BC25)</f>
        <v>460647</v>
      </c>
      <c r="BD26" s="3"/>
      <c r="BE26" s="176">
        <f>SUM(BE20:BE25)</f>
        <v>157301</v>
      </c>
      <c r="BF26" s="141"/>
      <c r="BG26" s="177">
        <f>SUM(BG20:BG25)</f>
        <v>617948</v>
      </c>
      <c r="BH26" s="141"/>
      <c r="BI26" s="157">
        <f>SUM(BI20:BI25)</f>
        <v>151186</v>
      </c>
      <c r="BJ26" s="3"/>
      <c r="BK26" s="176">
        <f>SUM(BK20:BK25)</f>
        <v>151560</v>
      </c>
      <c r="BL26" s="141"/>
      <c r="BM26" s="177">
        <f>SUM(BM20:BM25)</f>
        <v>302746</v>
      </c>
      <c r="BN26" s="3"/>
      <c r="BO26" s="176">
        <f>SUM(BO20:BO25)</f>
        <v>157241</v>
      </c>
      <c r="BP26" s="141"/>
      <c r="BQ26" s="177">
        <f>SUM(BQ20:BQ25)</f>
        <v>459987</v>
      </c>
      <c r="BR26" s="3"/>
      <c r="BS26" s="176">
        <f>SUM(BS20:BS25)</f>
        <v>152359</v>
      </c>
      <c r="BT26" s="141"/>
      <c r="BU26" s="177">
        <f>SUM(BU20:BU25)</f>
        <v>612346</v>
      </c>
      <c r="BV26" s="141"/>
      <c r="BW26" s="157">
        <f>SUM(BW20:BW25)</f>
        <v>152866</v>
      </c>
    </row>
    <row r="27" spans="1:75" s="55" customFormat="1">
      <c r="A27" s="138"/>
      <c r="B27" s="77"/>
      <c r="C27" s="77"/>
      <c r="D27" s="77"/>
      <c r="E27" s="158"/>
      <c r="F27" s="57"/>
      <c r="G27" s="178"/>
      <c r="H27" s="57"/>
      <c r="I27" s="179"/>
      <c r="J27" s="57"/>
      <c r="K27" s="178"/>
      <c r="L27" s="57"/>
      <c r="M27" s="179"/>
      <c r="N27" s="57"/>
      <c r="O27" s="178"/>
      <c r="P27" s="57"/>
      <c r="Q27" s="195"/>
      <c r="R27" s="57"/>
      <c r="S27" s="158"/>
      <c r="T27" s="3"/>
      <c r="U27" s="178"/>
      <c r="V27" s="57"/>
      <c r="W27" s="179"/>
      <c r="X27" s="57"/>
      <c r="Y27" s="178"/>
      <c r="Z27" s="57"/>
      <c r="AA27" s="179"/>
      <c r="AB27" s="3"/>
      <c r="AC27" s="178"/>
      <c r="AD27" s="57"/>
      <c r="AE27" s="195"/>
      <c r="AF27" s="3"/>
      <c r="AG27" s="158"/>
      <c r="AH27" s="3"/>
      <c r="AI27" s="178"/>
      <c r="AJ27" s="57"/>
      <c r="AK27" s="179"/>
      <c r="AL27" s="57"/>
      <c r="AM27" s="178"/>
      <c r="AN27" s="57"/>
      <c r="AO27" s="179"/>
      <c r="AP27" s="57"/>
      <c r="AQ27" s="178"/>
      <c r="AR27" s="57"/>
      <c r="AS27" s="179"/>
      <c r="AT27" s="3"/>
      <c r="AU27" s="158"/>
      <c r="AV27" s="3"/>
      <c r="AW27" s="178"/>
      <c r="AX27" s="57"/>
      <c r="AY27" s="179"/>
      <c r="AZ27" s="3"/>
      <c r="BA27" s="178"/>
      <c r="BB27" s="57"/>
      <c r="BC27" s="179"/>
      <c r="BD27" s="3"/>
      <c r="BE27" s="178"/>
      <c r="BF27" s="57"/>
      <c r="BG27" s="179"/>
      <c r="BH27" s="3"/>
      <c r="BI27" s="158"/>
      <c r="BJ27" s="3"/>
      <c r="BK27" s="178"/>
      <c r="BL27" s="57"/>
      <c r="BM27" s="179"/>
      <c r="BN27" s="3"/>
      <c r="BO27" s="178"/>
      <c r="BP27" s="57"/>
      <c r="BQ27" s="179"/>
      <c r="BR27" s="3"/>
      <c r="BS27" s="178"/>
      <c r="BT27" s="57"/>
      <c r="BU27" s="179"/>
      <c r="BV27" s="3"/>
      <c r="BW27" s="158"/>
    </row>
    <row r="28" spans="1:75" s="55" customFormat="1">
      <c r="A28" s="138"/>
      <c r="B28" s="66" t="s">
        <v>42</v>
      </c>
      <c r="C28" s="77"/>
      <c r="D28" s="77"/>
      <c r="E28" s="156">
        <f>E17-E26</f>
        <v>33136</v>
      </c>
      <c r="F28" s="141"/>
      <c r="G28" s="174">
        <f>G17-G26</f>
        <v>26292</v>
      </c>
      <c r="H28" s="141"/>
      <c r="I28" s="175">
        <f>I17-I26</f>
        <v>59428</v>
      </c>
      <c r="J28" s="141"/>
      <c r="K28" s="174">
        <f>K17-K26</f>
        <v>26060</v>
      </c>
      <c r="L28" s="141"/>
      <c r="M28" s="175">
        <f>M17-M26</f>
        <v>85488</v>
      </c>
      <c r="N28" s="141"/>
      <c r="O28" s="174">
        <f>O17-O26</f>
        <v>18114</v>
      </c>
      <c r="P28" s="141"/>
      <c r="Q28" s="175">
        <f>Q17-Q26</f>
        <v>103602</v>
      </c>
      <c r="R28" s="141"/>
      <c r="S28" s="156">
        <f>S17-S26</f>
        <v>16217</v>
      </c>
      <c r="T28" s="141"/>
      <c r="U28" s="174">
        <f>U17-U26</f>
        <v>14877</v>
      </c>
      <c r="V28" s="141"/>
      <c r="W28" s="175">
        <f>W17-W26</f>
        <v>31094</v>
      </c>
      <c r="X28" s="141"/>
      <c r="Y28" s="174">
        <f>Y17-Y26</f>
        <v>15562</v>
      </c>
      <c r="Z28" s="141"/>
      <c r="AA28" s="175">
        <f>AA17-AA26</f>
        <v>46656</v>
      </c>
      <c r="AB28" s="141"/>
      <c r="AC28" s="174">
        <f>AC17-AC26</f>
        <v>11726</v>
      </c>
      <c r="AD28" s="141"/>
      <c r="AE28" s="175">
        <f>AE17-AE26</f>
        <v>58382</v>
      </c>
      <c r="AF28" s="141"/>
      <c r="AG28" s="156">
        <f>AG17-AG26</f>
        <v>12560</v>
      </c>
      <c r="AH28" s="141"/>
      <c r="AI28" s="174">
        <f>AI17-AI26</f>
        <v>16250</v>
      </c>
      <c r="AJ28" s="141"/>
      <c r="AK28" s="175">
        <f>AK17-AK26</f>
        <v>28810</v>
      </c>
      <c r="AL28" s="141"/>
      <c r="AM28" s="174">
        <f>AM17-AM26</f>
        <v>17735</v>
      </c>
      <c r="AN28" s="141"/>
      <c r="AO28" s="175">
        <f>AO17-AO26</f>
        <v>46545</v>
      </c>
      <c r="AP28" s="141"/>
      <c r="AQ28" s="174">
        <f>AQ17-AQ26</f>
        <v>18461</v>
      </c>
      <c r="AR28" s="57"/>
      <c r="AS28" s="175">
        <f>AS17-AS26</f>
        <v>65006</v>
      </c>
      <c r="AT28" s="141"/>
      <c r="AU28" s="156">
        <f>AU17-AU26</f>
        <v>23102</v>
      </c>
      <c r="AV28" s="141"/>
      <c r="AW28" s="174">
        <f>AW17-AW26</f>
        <v>25893</v>
      </c>
      <c r="AX28" s="141"/>
      <c r="AY28" s="175">
        <f>AY17-AY26</f>
        <v>48995</v>
      </c>
      <c r="AZ28" s="141"/>
      <c r="BA28" s="174">
        <f>BA17-BA26</f>
        <v>26647</v>
      </c>
      <c r="BB28" s="141"/>
      <c r="BC28" s="175">
        <f>BC17-BC26</f>
        <v>75642</v>
      </c>
      <c r="BD28" s="141"/>
      <c r="BE28" s="174">
        <f>BE17-BE26</f>
        <v>22832</v>
      </c>
      <c r="BF28" s="141"/>
      <c r="BG28" s="175">
        <f>BG17-BG26</f>
        <v>98474</v>
      </c>
      <c r="BH28" s="141"/>
      <c r="BI28" s="156">
        <f>BI17-BI26</f>
        <v>24949</v>
      </c>
      <c r="BJ28" s="141"/>
      <c r="BK28" s="174">
        <f>BK17-BK26</f>
        <v>24410</v>
      </c>
      <c r="BL28" s="141"/>
      <c r="BM28" s="175">
        <f>BM17-BM26</f>
        <v>49359</v>
      </c>
      <c r="BN28" s="141"/>
      <c r="BO28" s="174">
        <f>BO17-BO26</f>
        <v>17815</v>
      </c>
      <c r="BP28" s="141"/>
      <c r="BQ28" s="175">
        <f>BQ17-BQ26</f>
        <v>67174</v>
      </c>
      <c r="BR28" s="141"/>
      <c r="BS28" s="174">
        <f>BS17-BS26</f>
        <v>21383</v>
      </c>
      <c r="BT28" s="141"/>
      <c r="BU28" s="175">
        <f>BU17-BU26</f>
        <v>88557</v>
      </c>
      <c r="BV28" s="141"/>
      <c r="BW28" s="156">
        <f>BW17-BW26</f>
        <v>20312</v>
      </c>
    </row>
    <row r="29" spans="1:75" s="55" customFormat="1">
      <c r="A29" s="138"/>
      <c r="B29" s="77"/>
      <c r="C29" s="77"/>
      <c r="D29" s="77"/>
      <c r="E29" s="158"/>
      <c r="F29" s="57"/>
      <c r="G29" s="178"/>
      <c r="H29" s="57"/>
      <c r="I29" s="179"/>
      <c r="J29" s="57"/>
      <c r="K29" s="178"/>
      <c r="L29" s="57"/>
      <c r="M29" s="179"/>
      <c r="N29" s="57"/>
      <c r="O29" s="178"/>
      <c r="P29" s="57"/>
      <c r="Q29" s="195"/>
      <c r="R29" s="57"/>
      <c r="S29" s="158"/>
      <c r="T29" s="3"/>
      <c r="U29" s="178"/>
      <c r="V29" s="57"/>
      <c r="W29" s="179"/>
      <c r="X29" s="57"/>
      <c r="Y29" s="178"/>
      <c r="Z29" s="57"/>
      <c r="AA29" s="179"/>
      <c r="AB29" s="3"/>
      <c r="AC29" s="178"/>
      <c r="AD29" s="57"/>
      <c r="AE29" s="195"/>
      <c r="AF29" s="3"/>
      <c r="AG29" s="158"/>
      <c r="AH29" s="3"/>
      <c r="AI29" s="178"/>
      <c r="AJ29" s="57"/>
      <c r="AK29" s="179"/>
      <c r="AL29" s="57"/>
      <c r="AM29" s="178"/>
      <c r="AN29" s="57"/>
      <c r="AO29" s="179"/>
      <c r="AP29" s="57"/>
      <c r="AQ29" s="178"/>
      <c r="AR29" s="57"/>
      <c r="AS29" s="179"/>
      <c r="AT29" s="3"/>
      <c r="AU29" s="156"/>
      <c r="AV29" s="3"/>
      <c r="AW29" s="178"/>
      <c r="AX29" s="57"/>
      <c r="AY29" s="175"/>
      <c r="AZ29" s="3"/>
      <c r="BA29" s="178"/>
      <c r="BB29" s="57"/>
      <c r="BC29" s="175"/>
      <c r="BD29" s="3"/>
      <c r="BE29" s="178"/>
      <c r="BF29" s="57"/>
      <c r="BG29" s="175"/>
      <c r="BH29" s="3"/>
      <c r="BI29" s="156"/>
      <c r="BJ29" s="3"/>
      <c r="BK29" s="178"/>
      <c r="BL29" s="57"/>
      <c r="BM29" s="175"/>
      <c r="BN29" s="3"/>
      <c r="BO29" s="178"/>
      <c r="BP29" s="57"/>
      <c r="BQ29" s="175"/>
      <c r="BR29" s="3"/>
      <c r="BS29" s="178"/>
      <c r="BT29" s="57"/>
      <c r="BU29" s="175"/>
      <c r="BV29" s="3"/>
      <c r="BW29" s="156"/>
    </row>
    <row r="30" spans="1:75">
      <c r="A30" s="70" t="s">
        <v>91</v>
      </c>
      <c r="B30" s="72"/>
      <c r="C30" s="59"/>
      <c r="D30" s="59"/>
      <c r="E30" s="159"/>
      <c r="F30" s="60"/>
      <c r="G30" s="180"/>
      <c r="H30" s="60"/>
      <c r="I30" s="181"/>
      <c r="J30" s="60"/>
      <c r="K30" s="180"/>
      <c r="L30" s="60"/>
      <c r="M30" s="181"/>
      <c r="N30" s="60"/>
      <c r="O30" s="180"/>
      <c r="P30" s="60"/>
      <c r="Q30" s="181"/>
      <c r="R30" s="60"/>
      <c r="S30" s="159"/>
      <c r="U30" s="180"/>
      <c r="V30" s="60"/>
      <c r="W30" s="181"/>
      <c r="X30" s="60"/>
      <c r="Y30" s="180"/>
      <c r="Z30" s="60"/>
      <c r="AA30" s="181"/>
      <c r="AC30" s="180"/>
      <c r="AD30" s="60"/>
      <c r="AE30" s="181"/>
      <c r="AG30" s="200"/>
      <c r="AI30" s="207"/>
      <c r="AJ30" s="60"/>
      <c r="AK30" s="208"/>
      <c r="AL30" s="60"/>
      <c r="AM30" s="207"/>
      <c r="AN30" s="60"/>
      <c r="AO30" s="208"/>
      <c r="AP30" s="74"/>
      <c r="AQ30" s="207"/>
      <c r="AR30" s="60"/>
      <c r="AS30" s="208"/>
      <c r="AU30" s="159"/>
      <c r="AW30" s="207"/>
      <c r="AX30" s="60"/>
      <c r="AY30" s="181"/>
      <c r="BA30" s="207"/>
      <c r="BB30" s="60"/>
      <c r="BC30" s="181"/>
      <c r="BE30" s="207"/>
      <c r="BF30" s="60"/>
      <c r="BG30" s="181"/>
      <c r="BI30" s="159"/>
      <c r="BK30" s="207"/>
      <c r="BL30" s="60"/>
      <c r="BM30" s="181"/>
      <c r="BO30" s="207"/>
      <c r="BP30" s="60"/>
      <c r="BQ30" s="181"/>
      <c r="BS30" s="207"/>
      <c r="BT30" s="60"/>
      <c r="BU30" s="181"/>
      <c r="BW30" s="159"/>
    </row>
    <row r="31" spans="1:75">
      <c r="A31" s="70"/>
      <c r="B31" s="58" t="s">
        <v>40</v>
      </c>
      <c r="C31" s="59"/>
      <c r="D31" s="59"/>
      <c r="E31" s="159"/>
      <c r="F31" s="60"/>
      <c r="G31" s="180"/>
      <c r="H31" s="60"/>
      <c r="I31" s="181"/>
      <c r="J31" s="60"/>
      <c r="K31" s="180"/>
      <c r="L31" s="60"/>
      <c r="M31" s="181"/>
      <c r="N31" s="60"/>
      <c r="O31" s="180"/>
      <c r="P31" s="60"/>
      <c r="Q31" s="181"/>
      <c r="R31" s="60"/>
      <c r="S31" s="159"/>
      <c r="U31" s="180"/>
      <c r="V31" s="60"/>
      <c r="W31" s="181"/>
      <c r="X31" s="60"/>
      <c r="Y31" s="180"/>
      <c r="Z31" s="60"/>
      <c r="AA31" s="181"/>
      <c r="AC31" s="180"/>
      <c r="AD31" s="60"/>
      <c r="AE31" s="181"/>
      <c r="AG31" s="159"/>
      <c r="AI31" s="180"/>
      <c r="AJ31" s="60"/>
      <c r="AK31" s="181"/>
      <c r="AL31" s="60"/>
      <c r="AM31" s="180"/>
      <c r="AN31" s="60"/>
      <c r="AO31" s="181"/>
      <c r="AP31" s="60"/>
      <c r="AQ31" s="180"/>
      <c r="AR31" s="60"/>
      <c r="AS31" s="181"/>
      <c r="AU31" s="159"/>
      <c r="AW31" s="180"/>
      <c r="AX31" s="60"/>
      <c r="AY31" s="181"/>
      <c r="BA31" s="180"/>
      <c r="BB31" s="60"/>
      <c r="BC31" s="181"/>
      <c r="BE31" s="180"/>
      <c r="BF31" s="60"/>
      <c r="BG31" s="181"/>
      <c r="BI31" s="159"/>
      <c r="BK31" s="180"/>
      <c r="BL31" s="60"/>
      <c r="BM31" s="181"/>
      <c r="BO31" s="180"/>
      <c r="BP31" s="60"/>
      <c r="BQ31" s="181"/>
      <c r="BS31" s="180"/>
      <c r="BT31" s="60"/>
      <c r="BU31" s="181"/>
      <c r="BW31" s="159"/>
    </row>
    <row r="32" spans="1:75">
      <c r="A32" s="70"/>
      <c r="B32" s="58"/>
      <c r="C32" s="59" t="s">
        <v>63</v>
      </c>
      <c r="D32" s="59"/>
      <c r="E32" s="159"/>
      <c r="F32" s="60"/>
      <c r="G32" s="180"/>
      <c r="H32" s="60"/>
      <c r="I32" s="181"/>
      <c r="J32" s="60"/>
      <c r="K32" s="180"/>
      <c r="L32" s="60"/>
      <c r="M32" s="181"/>
      <c r="N32" s="60"/>
      <c r="O32" s="180"/>
      <c r="P32" s="60"/>
      <c r="Q32" s="181"/>
      <c r="R32" s="60"/>
      <c r="S32" s="159"/>
      <c r="U32" s="180"/>
      <c r="V32" s="60"/>
      <c r="W32" s="181"/>
      <c r="X32" s="60"/>
      <c r="Y32" s="180"/>
      <c r="Z32" s="60"/>
      <c r="AA32" s="181"/>
      <c r="AC32" s="180"/>
      <c r="AD32" s="60"/>
      <c r="AE32" s="181"/>
      <c r="AG32" s="159"/>
      <c r="AI32" s="180"/>
      <c r="AJ32" s="60"/>
      <c r="AK32" s="181"/>
      <c r="AL32" s="60"/>
      <c r="AM32" s="174">
        <f t="shared" ref="AM32:AM35" si="34">AO32-AK32</f>
        <v>11642</v>
      </c>
      <c r="AN32" s="60"/>
      <c r="AO32" s="181">
        <v>11642</v>
      </c>
      <c r="AP32" s="60"/>
      <c r="AQ32" s="174">
        <f t="shared" ref="AQ32:AQ33" si="35">AS32-AO32</f>
        <v>17374</v>
      </c>
      <c r="AR32" s="60"/>
      <c r="AS32" s="181">
        <v>29016</v>
      </c>
      <c r="AU32" s="159">
        <v>18253</v>
      </c>
      <c r="AW32" s="174">
        <f t="shared" ref="AW32:AW33" si="36">AY32-AU32</f>
        <v>18222</v>
      </c>
      <c r="AX32" s="60"/>
      <c r="AY32" s="181">
        <v>36475</v>
      </c>
      <c r="BA32" s="174">
        <f t="shared" ref="BA32:BA33" si="37">BC32-AY32</f>
        <v>22921</v>
      </c>
      <c r="BB32" s="60"/>
      <c r="BC32" s="181">
        <v>59396</v>
      </c>
      <c r="BE32" s="174">
        <f t="shared" ref="BE32:BE33" si="38">BG32-BC32</f>
        <v>34589</v>
      </c>
      <c r="BF32" s="60"/>
      <c r="BG32" s="181">
        <v>93985</v>
      </c>
      <c r="BI32" s="159">
        <v>35046</v>
      </c>
      <c r="BK32" s="174">
        <f t="shared" ref="BK32:BK33" si="39">BM32-BI32</f>
        <v>34913</v>
      </c>
      <c r="BL32" s="60"/>
      <c r="BM32" s="181">
        <v>69959</v>
      </c>
      <c r="BO32" s="174">
        <f t="shared" ref="BO32:BO33" si="40">BQ32-BM32</f>
        <v>34888</v>
      </c>
      <c r="BP32" s="60"/>
      <c r="BQ32" s="181">
        <v>104847</v>
      </c>
      <c r="BS32" s="174">
        <f t="shared" ref="BS32:BS33" si="41">BU32-BQ32</f>
        <v>33530</v>
      </c>
      <c r="BT32" s="60"/>
      <c r="BU32" s="181">
        <v>138377</v>
      </c>
      <c r="BW32" s="159">
        <v>35440</v>
      </c>
    </row>
    <row r="33" spans="1:75">
      <c r="A33" s="70"/>
      <c r="B33" s="58"/>
      <c r="C33" s="59" t="s">
        <v>64</v>
      </c>
      <c r="D33" s="59"/>
      <c r="E33" s="159"/>
      <c r="F33" s="60"/>
      <c r="G33" s="180"/>
      <c r="H33" s="60"/>
      <c r="I33" s="181"/>
      <c r="J33" s="60"/>
      <c r="K33" s="180"/>
      <c r="L33" s="60"/>
      <c r="M33" s="181"/>
      <c r="N33" s="60"/>
      <c r="O33" s="180"/>
      <c r="P33" s="60"/>
      <c r="Q33" s="181"/>
      <c r="R33" s="60"/>
      <c r="S33" s="159"/>
      <c r="U33" s="180"/>
      <c r="V33" s="60"/>
      <c r="W33" s="181"/>
      <c r="X33" s="60"/>
      <c r="Y33" s="180"/>
      <c r="Z33" s="60"/>
      <c r="AA33" s="181"/>
      <c r="AC33" s="180"/>
      <c r="AD33" s="60"/>
      <c r="AE33" s="181"/>
      <c r="AG33" s="159"/>
      <c r="AI33" s="180"/>
      <c r="AJ33" s="60"/>
      <c r="AK33" s="181"/>
      <c r="AL33" s="60"/>
      <c r="AM33" s="205">
        <f t="shared" si="34"/>
        <v>2720</v>
      </c>
      <c r="AN33" s="60"/>
      <c r="AO33" s="184">
        <v>2720</v>
      </c>
      <c r="AP33" s="60"/>
      <c r="AQ33" s="205">
        <f t="shared" si="35"/>
        <v>4147</v>
      </c>
      <c r="AR33" s="60"/>
      <c r="AS33" s="184">
        <v>6867</v>
      </c>
      <c r="AU33" s="160">
        <v>4250</v>
      </c>
      <c r="AW33" s="205">
        <f t="shared" si="36"/>
        <v>4262</v>
      </c>
      <c r="AX33" s="60"/>
      <c r="AY33" s="184">
        <v>8512</v>
      </c>
      <c r="BA33" s="205">
        <f t="shared" si="37"/>
        <v>5598</v>
      </c>
      <c r="BB33" s="60"/>
      <c r="BC33" s="184">
        <v>14110</v>
      </c>
      <c r="BE33" s="205">
        <f t="shared" si="38"/>
        <v>8760</v>
      </c>
      <c r="BF33" s="60"/>
      <c r="BG33" s="184">
        <v>22870</v>
      </c>
      <c r="BI33" s="160">
        <v>8435</v>
      </c>
      <c r="BK33" s="205">
        <f t="shared" si="39"/>
        <v>9632</v>
      </c>
      <c r="BL33" s="60"/>
      <c r="BM33" s="184">
        <v>18067</v>
      </c>
      <c r="BO33" s="205">
        <f t="shared" si="40"/>
        <v>8853</v>
      </c>
      <c r="BP33" s="60"/>
      <c r="BQ33" s="184">
        <v>26920</v>
      </c>
      <c r="BS33" s="205">
        <f t="shared" si="41"/>
        <v>9232</v>
      </c>
      <c r="BT33" s="60"/>
      <c r="BU33" s="184">
        <v>36152</v>
      </c>
      <c r="BW33" s="160">
        <v>9296</v>
      </c>
    </row>
    <row r="34" spans="1:75">
      <c r="A34" s="70"/>
      <c r="B34" s="58"/>
      <c r="C34" s="63" t="s">
        <v>97</v>
      </c>
      <c r="D34" s="59"/>
      <c r="E34" s="159"/>
      <c r="F34" s="60"/>
      <c r="G34" s="180"/>
      <c r="H34" s="60"/>
      <c r="I34" s="181"/>
      <c r="J34" s="60"/>
      <c r="K34" s="180"/>
      <c r="L34" s="60"/>
      <c r="M34" s="181"/>
      <c r="N34" s="60"/>
      <c r="O34" s="180"/>
      <c r="P34" s="60"/>
      <c r="Q34" s="181"/>
      <c r="R34" s="60"/>
      <c r="S34" s="159"/>
      <c r="U34" s="180"/>
      <c r="V34" s="60"/>
      <c r="W34" s="181"/>
      <c r="X34" s="60"/>
      <c r="Y34" s="180"/>
      <c r="Z34" s="60"/>
      <c r="AA34" s="181"/>
      <c r="AC34" s="180"/>
      <c r="AD34" s="60"/>
      <c r="AE34" s="181"/>
      <c r="AG34" s="159"/>
      <c r="AI34" s="180"/>
      <c r="AJ34" s="60"/>
      <c r="AK34" s="181"/>
      <c r="AL34" s="60"/>
      <c r="AM34" s="180">
        <f>AM32+AM33</f>
        <v>14362</v>
      </c>
      <c r="AN34" s="60"/>
      <c r="AO34" s="181">
        <f>AO32+AO33</f>
        <v>14362</v>
      </c>
      <c r="AP34" s="60"/>
      <c r="AQ34" s="180">
        <f>AQ32+AQ33</f>
        <v>21521</v>
      </c>
      <c r="AR34" s="60"/>
      <c r="AS34" s="181">
        <f>AS32+AS33</f>
        <v>35883</v>
      </c>
      <c r="AU34" s="159">
        <f>AU32+AU33</f>
        <v>22503</v>
      </c>
      <c r="AV34" s="60"/>
      <c r="AW34" s="180">
        <f>AW32+AW33</f>
        <v>22484</v>
      </c>
      <c r="AX34" s="60"/>
      <c r="AY34" s="181">
        <f>AY32+AY33</f>
        <v>44987</v>
      </c>
      <c r="AZ34" s="60"/>
      <c r="BA34" s="180">
        <f>BA32+BA33</f>
        <v>28519</v>
      </c>
      <c r="BB34" s="60"/>
      <c r="BC34" s="181">
        <f>BC32+BC33</f>
        <v>73506</v>
      </c>
      <c r="BD34" s="60"/>
      <c r="BE34" s="180">
        <f>BE32+BE33</f>
        <v>43349</v>
      </c>
      <c r="BF34" s="60"/>
      <c r="BG34" s="181">
        <f>BG32+BG33</f>
        <v>116855</v>
      </c>
      <c r="BI34" s="159">
        <f>BI32+BI33</f>
        <v>43481</v>
      </c>
      <c r="BJ34" s="60"/>
      <c r="BK34" s="180">
        <f>BK32+BK33</f>
        <v>44545</v>
      </c>
      <c r="BL34" s="60"/>
      <c r="BM34" s="181">
        <f>BM32+BM33</f>
        <v>88026</v>
      </c>
      <c r="BN34" s="60"/>
      <c r="BO34" s="180">
        <f>BO32+BO33</f>
        <v>43741</v>
      </c>
      <c r="BP34" s="60"/>
      <c r="BQ34" s="181">
        <f>BQ32+BQ33</f>
        <v>131767</v>
      </c>
      <c r="BR34" s="60"/>
      <c r="BS34" s="180">
        <f>BS32+BS33</f>
        <v>42762</v>
      </c>
      <c r="BT34" s="60"/>
      <c r="BU34" s="181">
        <f>BU32+BU33</f>
        <v>174529</v>
      </c>
      <c r="BW34" s="159">
        <f>BW32+BW33</f>
        <v>44736</v>
      </c>
    </row>
    <row r="35" spans="1:75">
      <c r="A35" s="70"/>
      <c r="B35" s="58"/>
      <c r="C35" s="63" t="s">
        <v>96</v>
      </c>
      <c r="D35" s="59"/>
      <c r="E35" s="159"/>
      <c r="F35" s="60"/>
      <c r="G35" s="180"/>
      <c r="H35" s="60"/>
      <c r="I35" s="181"/>
      <c r="J35" s="60"/>
      <c r="K35" s="180"/>
      <c r="L35" s="60"/>
      <c r="M35" s="181"/>
      <c r="N35" s="60"/>
      <c r="O35" s="180"/>
      <c r="P35" s="60"/>
      <c r="Q35" s="181"/>
      <c r="R35" s="60"/>
      <c r="S35" s="159"/>
      <c r="U35" s="180"/>
      <c r="V35" s="60"/>
      <c r="W35" s="181"/>
      <c r="X35" s="60"/>
      <c r="Y35" s="180"/>
      <c r="Z35" s="60"/>
      <c r="AA35" s="181"/>
      <c r="AC35" s="180"/>
      <c r="AD35" s="60"/>
      <c r="AE35" s="181"/>
      <c r="AG35" s="159"/>
      <c r="AI35" s="180"/>
      <c r="AJ35" s="60"/>
      <c r="AK35" s="181"/>
      <c r="AL35" s="60"/>
      <c r="AM35" s="174">
        <f t="shared" si="34"/>
        <v>0</v>
      </c>
      <c r="AN35" s="60"/>
      <c r="AO35" s="181">
        <v>0</v>
      </c>
      <c r="AP35" s="60"/>
      <c r="AQ35" s="174">
        <f t="shared" ref="AQ35" si="42">AS35-AO35</f>
        <v>0</v>
      </c>
      <c r="AR35" s="60"/>
      <c r="AS35" s="181">
        <v>0</v>
      </c>
      <c r="AU35" s="159">
        <v>0</v>
      </c>
      <c r="AV35" s="60"/>
      <c r="AW35" s="174">
        <f t="shared" ref="AW35" si="43">AY35-AU35</f>
        <v>0</v>
      </c>
      <c r="AX35" s="60"/>
      <c r="AY35" s="181">
        <v>0</v>
      </c>
      <c r="AZ35" s="60"/>
      <c r="BA35" s="174">
        <f t="shared" ref="BA35" si="44">BC35-AY35</f>
        <v>0</v>
      </c>
      <c r="BB35" s="60"/>
      <c r="BC35" s="181">
        <v>0</v>
      </c>
      <c r="BD35" s="60"/>
      <c r="BE35" s="174">
        <f t="shared" ref="BE35" si="45">BG35-BC35</f>
        <v>0</v>
      </c>
      <c r="BF35" s="60"/>
      <c r="BG35" s="181">
        <v>0</v>
      </c>
      <c r="BI35" s="159">
        <v>88</v>
      </c>
      <c r="BJ35" s="60"/>
      <c r="BK35" s="174">
        <f t="shared" ref="BK35" si="46">BM35-BI35</f>
        <v>70</v>
      </c>
      <c r="BL35" s="60"/>
      <c r="BM35" s="181">
        <v>158</v>
      </c>
      <c r="BN35" s="60"/>
      <c r="BO35" s="174">
        <f t="shared" ref="BO35" si="47">BQ35-BM35</f>
        <v>119</v>
      </c>
      <c r="BP35" s="60"/>
      <c r="BQ35" s="181">
        <v>277</v>
      </c>
      <c r="BR35" s="60"/>
      <c r="BS35" s="174">
        <f t="shared" ref="BS35" si="48">BU35-BQ35</f>
        <v>160</v>
      </c>
      <c r="BT35" s="60"/>
      <c r="BU35" s="181">
        <v>437</v>
      </c>
      <c r="BW35" s="159">
        <v>147</v>
      </c>
    </row>
    <row r="36" spans="1:75">
      <c r="A36" s="70"/>
      <c r="B36" s="58"/>
      <c r="C36" s="55" t="s">
        <v>101</v>
      </c>
      <c r="D36" s="59"/>
      <c r="E36" s="159"/>
      <c r="F36" s="60"/>
      <c r="G36" s="180"/>
      <c r="H36" s="60"/>
      <c r="I36" s="181"/>
      <c r="J36" s="60"/>
      <c r="K36" s="180"/>
      <c r="L36" s="60"/>
      <c r="M36" s="181"/>
      <c r="N36" s="60"/>
      <c r="O36" s="180"/>
      <c r="P36" s="60"/>
      <c r="Q36" s="181"/>
      <c r="R36" s="60"/>
      <c r="S36" s="159"/>
      <c r="U36" s="180"/>
      <c r="V36" s="60"/>
      <c r="W36" s="181"/>
      <c r="X36" s="60"/>
      <c r="Y36" s="180"/>
      <c r="Z36" s="60"/>
      <c r="AA36" s="181"/>
      <c r="AC36" s="180"/>
      <c r="AD36" s="60"/>
      <c r="AE36" s="181"/>
      <c r="AG36" s="159"/>
      <c r="AI36" s="180"/>
      <c r="AJ36" s="60"/>
      <c r="AK36" s="181"/>
      <c r="AL36" s="60"/>
      <c r="AM36" s="213">
        <f>SUM(AM34:AM35)</f>
        <v>14362</v>
      </c>
      <c r="AN36" s="60"/>
      <c r="AO36" s="214">
        <f>SUM(AO34:AO35)</f>
        <v>14362</v>
      </c>
      <c r="AP36" s="60"/>
      <c r="AQ36" s="213">
        <f>SUM(AQ34:AQ35)</f>
        <v>21521</v>
      </c>
      <c r="AR36" s="60"/>
      <c r="AS36" s="214">
        <f>SUM(AS34:AS35)</f>
        <v>35883</v>
      </c>
      <c r="AU36" s="215">
        <f>SUM(AU34:AU35)</f>
        <v>22503</v>
      </c>
      <c r="AV36" s="60"/>
      <c r="AW36" s="213">
        <f>SUM(AW34:AW35)</f>
        <v>22484</v>
      </c>
      <c r="AX36" s="60"/>
      <c r="AY36" s="214">
        <f>SUM(AY34:AY35)</f>
        <v>44987</v>
      </c>
      <c r="AZ36" s="60"/>
      <c r="BA36" s="213">
        <f>SUM(BA34:BA35)</f>
        <v>28519</v>
      </c>
      <c r="BB36" s="60"/>
      <c r="BC36" s="214">
        <f>SUM(BC34:BC35)</f>
        <v>73506</v>
      </c>
      <c r="BD36" s="60"/>
      <c r="BE36" s="213">
        <f>SUM(BE34:BE35)</f>
        <v>43349</v>
      </c>
      <c r="BF36" s="60"/>
      <c r="BG36" s="214">
        <f>SUM(BG34:BG35)</f>
        <v>116855</v>
      </c>
      <c r="BI36" s="215">
        <f>SUM(BI34:BI35)</f>
        <v>43569</v>
      </c>
      <c r="BJ36" s="60"/>
      <c r="BK36" s="213">
        <f>SUM(BK34:BK35)</f>
        <v>44615</v>
      </c>
      <c r="BL36" s="60"/>
      <c r="BM36" s="214">
        <f>SUM(BM34:BM35)</f>
        <v>88184</v>
      </c>
      <c r="BN36" s="60"/>
      <c r="BO36" s="213">
        <f>SUM(BO34:BO35)</f>
        <v>43860</v>
      </c>
      <c r="BP36" s="60"/>
      <c r="BQ36" s="214">
        <f>SUM(BQ34:BQ35)</f>
        <v>132044</v>
      </c>
      <c r="BR36" s="60"/>
      <c r="BS36" s="213">
        <f>SUM(BS34:BS35)</f>
        <v>42922</v>
      </c>
      <c r="BT36" s="60"/>
      <c r="BU36" s="214">
        <f>SUM(BU34:BU35)</f>
        <v>174966</v>
      </c>
      <c r="BW36" s="215">
        <f>SUM(BW34:BW35)</f>
        <v>44883</v>
      </c>
    </row>
    <row r="37" spans="1:75">
      <c r="A37" s="70"/>
      <c r="D37" s="59"/>
      <c r="E37" s="159"/>
      <c r="F37" s="60"/>
      <c r="G37" s="180"/>
      <c r="H37" s="60"/>
      <c r="I37" s="181"/>
      <c r="J37" s="60"/>
      <c r="K37" s="180"/>
      <c r="L37" s="60"/>
      <c r="M37" s="181"/>
      <c r="N37" s="60"/>
      <c r="O37" s="180"/>
      <c r="P37" s="60"/>
      <c r="Q37" s="181"/>
      <c r="R37" s="60"/>
      <c r="S37" s="159"/>
      <c r="U37" s="180"/>
      <c r="V37" s="60"/>
      <c r="W37" s="181"/>
      <c r="X37" s="60"/>
      <c r="Y37" s="180"/>
      <c r="Z37" s="60"/>
      <c r="AA37" s="181"/>
      <c r="AC37" s="180"/>
      <c r="AD37" s="60"/>
      <c r="AE37" s="181"/>
      <c r="AG37" s="159"/>
      <c r="AI37" s="180"/>
      <c r="AJ37" s="60"/>
      <c r="AK37" s="181"/>
      <c r="AL37" s="60"/>
      <c r="AM37" s="180"/>
      <c r="AN37" s="60"/>
      <c r="AO37" s="181"/>
      <c r="AP37" s="60"/>
      <c r="AQ37" s="180"/>
      <c r="AR37" s="60"/>
      <c r="AS37" s="181"/>
      <c r="AU37" s="159"/>
      <c r="AW37" s="180"/>
      <c r="AX37" s="60"/>
      <c r="AY37" s="181"/>
      <c r="BA37" s="180"/>
      <c r="BB37" s="60"/>
      <c r="BC37" s="181"/>
      <c r="BE37" s="180"/>
      <c r="BF37" s="60"/>
      <c r="BG37" s="181"/>
      <c r="BI37" s="159"/>
      <c r="BK37" s="180"/>
      <c r="BL37" s="60"/>
      <c r="BM37" s="181"/>
      <c r="BO37" s="180"/>
      <c r="BP37" s="60"/>
      <c r="BQ37" s="181"/>
      <c r="BS37" s="180"/>
      <c r="BT37" s="60"/>
      <c r="BU37" s="181"/>
      <c r="BW37" s="159"/>
    </row>
    <row r="38" spans="1:75">
      <c r="A38" s="70"/>
      <c r="B38" s="65" t="s">
        <v>41</v>
      </c>
      <c r="C38" s="63"/>
      <c r="D38" s="59"/>
      <c r="E38" s="159"/>
      <c r="F38" s="60"/>
      <c r="G38" s="180"/>
      <c r="H38" s="60"/>
      <c r="I38" s="181"/>
      <c r="J38" s="60"/>
      <c r="K38" s="180"/>
      <c r="L38" s="60"/>
      <c r="M38" s="181"/>
      <c r="N38" s="60"/>
      <c r="O38" s="180"/>
      <c r="P38" s="60"/>
      <c r="Q38" s="181"/>
      <c r="R38" s="60"/>
      <c r="S38" s="159"/>
      <c r="U38" s="180"/>
      <c r="V38" s="60"/>
      <c r="W38" s="181"/>
      <c r="X38" s="60"/>
      <c r="Y38" s="180"/>
      <c r="Z38" s="60"/>
      <c r="AA38" s="181"/>
      <c r="AC38" s="180"/>
      <c r="AD38" s="60"/>
      <c r="AE38" s="181"/>
      <c r="AG38" s="159"/>
      <c r="AI38" s="180"/>
      <c r="AJ38" s="60"/>
      <c r="AK38" s="181"/>
      <c r="AL38" s="60"/>
      <c r="AM38" s="180"/>
      <c r="AN38" s="60"/>
      <c r="AO38" s="181"/>
      <c r="AP38" s="60"/>
      <c r="AQ38" s="180"/>
      <c r="AR38" s="60"/>
      <c r="AS38" s="181"/>
      <c r="AU38" s="159"/>
      <c r="AW38" s="180"/>
      <c r="AX38" s="60"/>
      <c r="AY38" s="181"/>
      <c r="BA38" s="180"/>
      <c r="BB38" s="60"/>
      <c r="BC38" s="181"/>
      <c r="BE38" s="180"/>
      <c r="BF38" s="60"/>
      <c r="BG38" s="181"/>
      <c r="BI38" s="159"/>
      <c r="BK38" s="180"/>
      <c r="BL38" s="60"/>
      <c r="BM38" s="181"/>
      <c r="BO38" s="180"/>
      <c r="BP38" s="60"/>
      <c r="BQ38" s="181"/>
      <c r="BS38" s="180"/>
      <c r="BT38" s="60"/>
      <c r="BU38" s="181"/>
      <c r="BW38" s="159"/>
    </row>
    <row r="39" spans="1:75">
      <c r="A39" s="70"/>
      <c r="B39" s="63"/>
      <c r="C39" s="63" t="s">
        <v>100</v>
      </c>
      <c r="D39" s="59"/>
      <c r="E39" s="159"/>
      <c r="F39" s="60"/>
      <c r="G39" s="180"/>
      <c r="H39" s="60"/>
      <c r="I39" s="181"/>
      <c r="J39" s="60"/>
      <c r="K39" s="180"/>
      <c r="L39" s="60"/>
      <c r="M39" s="181"/>
      <c r="N39" s="60"/>
      <c r="O39" s="180"/>
      <c r="P39" s="60"/>
      <c r="Q39" s="181"/>
      <c r="R39" s="60"/>
      <c r="S39" s="159"/>
      <c r="U39" s="180"/>
      <c r="V39" s="60"/>
      <c r="W39" s="181"/>
      <c r="X39" s="60"/>
      <c r="Y39" s="180"/>
      <c r="Z39" s="60"/>
      <c r="AA39" s="181"/>
      <c r="AC39" s="180"/>
      <c r="AD39" s="60"/>
      <c r="AE39" s="181"/>
      <c r="AG39" s="159"/>
      <c r="AI39" s="180"/>
      <c r="AJ39" s="60"/>
      <c r="AK39" s="181"/>
      <c r="AL39" s="60"/>
      <c r="AM39" s="174">
        <f t="shared" ref="AM39:AM43" si="49">AO39-AK39</f>
        <v>6727</v>
      </c>
      <c r="AN39" s="60"/>
      <c r="AO39" s="181">
        <v>6727</v>
      </c>
      <c r="AP39" s="60"/>
      <c r="AQ39" s="174">
        <f t="shared" ref="AQ39:AQ43" si="50">AS39-AO39</f>
        <v>10547</v>
      </c>
      <c r="AR39" s="60"/>
      <c r="AS39" s="181">
        <v>17274</v>
      </c>
      <c r="AU39" s="159">
        <v>10955</v>
      </c>
      <c r="AW39" s="174">
        <f t="shared" ref="AW39:AW43" si="51">AY39-AU39</f>
        <v>11394</v>
      </c>
      <c r="AX39" s="60"/>
      <c r="AY39" s="181">
        <v>22349</v>
      </c>
      <c r="BA39" s="174">
        <f t="shared" ref="BA39:BA43" si="52">BC39-AY39</f>
        <v>12651</v>
      </c>
      <c r="BB39" s="60"/>
      <c r="BC39" s="181">
        <v>35000</v>
      </c>
      <c r="BE39" s="174">
        <f t="shared" ref="BE39:BE43" si="53">BG39-BC39</f>
        <v>19265</v>
      </c>
      <c r="BF39" s="60"/>
      <c r="BG39" s="181">
        <v>54265</v>
      </c>
      <c r="BI39" s="159">
        <v>19948</v>
      </c>
      <c r="BK39" s="174">
        <f t="shared" ref="BK39:BK43" si="54">BM39-BI39</f>
        <v>19849</v>
      </c>
      <c r="BL39" s="60"/>
      <c r="BM39" s="181">
        <v>39797</v>
      </c>
      <c r="BO39" s="174">
        <f t="shared" ref="BO39:BO43" si="55">BQ39-BM39</f>
        <v>19545</v>
      </c>
      <c r="BP39" s="60"/>
      <c r="BQ39" s="181">
        <v>59342</v>
      </c>
      <c r="BS39" s="174">
        <f t="shared" ref="BS39:BS43" si="56">BU39-BQ39</f>
        <v>19416</v>
      </c>
      <c r="BT39" s="60"/>
      <c r="BU39" s="181">
        <v>78758</v>
      </c>
      <c r="BW39" s="159">
        <v>22249</v>
      </c>
    </row>
    <row r="40" spans="1:75">
      <c r="A40" s="70"/>
      <c r="B40" s="63"/>
      <c r="C40" s="63" t="s">
        <v>8</v>
      </c>
      <c r="D40" s="59"/>
      <c r="E40" s="159"/>
      <c r="F40" s="60"/>
      <c r="G40" s="180"/>
      <c r="H40" s="60"/>
      <c r="I40" s="181"/>
      <c r="J40" s="60"/>
      <c r="K40" s="180"/>
      <c r="L40" s="60"/>
      <c r="M40" s="181"/>
      <c r="N40" s="60"/>
      <c r="O40" s="180"/>
      <c r="P40" s="60"/>
      <c r="Q40" s="181"/>
      <c r="R40" s="60"/>
      <c r="S40" s="159"/>
      <c r="U40" s="180"/>
      <c r="V40" s="60"/>
      <c r="W40" s="181"/>
      <c r="X40" s="60"/>
      <c r="Y40" s="180"/>
      <c r="Z40" s="60"/>
      <c r="AA40" s="181"/>
      <c r="AC40" s="180"/>
      <c r="AD40" s="60"/>
      <c r="AE40" s="181"/>
      <c r="AG40" s="159"/>
      <c r="AI40" s="180"/>
      <c r="AJ40" s="60"/>
      <c r="AK40" s="181"/>
      <c r="AL40" s="60"/>
      <c r="AM40" s="174">
        <f t="shared" si="49"/>
        <v>0</v>
      </c>
      <c r="AN40" s="60"/>
      <c r="AO40" s="181">
        <v>0</v>
      </c>
      <c r="AP40" s="60"/>
      <c r="AQ40" s="174">
        <f t="shared" si="50"/>
        <v>0</v>
      </c>
      <c r="AR40" s="60"/>
      <c r="AS40" s="181">
        <v>0</v>
      </c>
      <c r="AU40" s="159">
        <v>0</v>
      </c>
      <c r="AW40" s="174">
        <f t="shared" si="51"/>
        <v>0</v>
      </c>
      <c r="AX40" s="60"/>
      <c r="AY40" s="181">
        <v>0</v>
      </c>
      <c r="BA40" s="174">
        <f t="shared" si="52"/>
        <v>0</v>
      </c>
      <c r="BB40" s="60"/>
      <c r="BC40" s="181">
        <v>0</v>
      </c>
      <c r="BE40" s="174">
        <f t="shared" si="53"/>
        <v>0</v>
      </c>
      <c r="BF40" s="60"/>
      <c r="BG40" s="181">
        <v>0</v>
      </c>
      <c r="BI40" s="159">
        <v>60</v>
      </c>
      <c r="BK40" s="174">
        <f t="shared" si="54"/>
        <v>15</v>
      </c>
      <c r="BL40" s="60"/>
      <c r="BM40" s="181">
        <v>75</v>
      </c>
      <c r="BO40" s="174">
        <f t="shared" si="55"/>
        <v>25</v>
      </c>
      <c r="BP40" s="60"/>
      <c r="BQ40" s="181">
        <v>100</v>
      </c>
      <c r="BS40" s="174">
        <f t="shared" si="56"/>
        <v>69</v>
      </c>
      <c r="BT40" s="60"/>
      <c r="BU40" s="181">
        <v>169</v>
      </c>
      <c r="BW40" s="159">
        <v>53</v>
      </c>
    </row>
    <row r="41" spans="1:75">
      <c r="A41" s="70"/>
      <c r="B41" s="63"/>
      <c r="C41" s="63" t="s">
        <v>32</v>
      </c>
      <c r="D41" s="59"/>
      <c r="E41" s="159"/>
      <c r="F41" s="60"/>
      <c r="G41" s="180"/>
      <c r="H41" s="60"/>
      <c r="I41" s="181"/>
      <c r="J41" s="60"/>
      <c r="K41" s="180"/>
      <c r="L41" s="60"/>
      <c r="M41" s="181"/>
      <c r="N41" s="60"/>
      <c r="O41" s="180"/>
      <c r="P41" s="60"/>
      <c r="Q41" s="181"/>
      <c r="R41" s="60"/>
      <c r="S41" s="159"/>
      <c r="U41" s="180"/>
      <c r="V41" s="60"/>
      <c r="W41" s="181"/>
      <c r="X41" s="60"/>
      <c r="Y41" s="180"/>
      <c r="Z41" s="60"/>
      <c r="AA41" s="181"/>
      <c r="AC41" s="180"/>
      <c r="AD41" s="60"/>
      <c r="AE41" s="181"/>
      <c r="AG41" s="159"/>
      <c r="AI41" s="180"/>
      <c r="AJ41" s="60"/>
      <c r="AK41" s="181"/>
      <c r="AL41" s="60"/>
      <c r="AM41" s="174">
        <f t="shared" si="49"/>
        <v>5184</v>
      </c>
      <c r="AN41" s="60"/>
      <c r="AO41" s="181">
        <v>5184</v>
      </c>
      <c r="AP41" s="60"/>
      <c r="AQ41" s="174">
        <f t="shared" si="50"/>
        <v>5870</v>
      </c>
      <c r="AR41" s="60"/>
      <c r="AS41" s="181">
        <v>11054</v>
      </c>
      <c r="AU41" s="159">
        <v>6378</v>
      </c>
      <c r="AW41" s="174">
        <f t="shared" si="51"/>
        <v>6285</v>
      </c>
      <c r="AX41" s="60"/>
      <c r="AY41" s="181">
        <v>12663</v>
      </c>
      <c r="BA41" s="174">
        <f t="shared" si="52"/>
        <v>9948</v>
      </c>
      <c r="BB41" s="60"/>
      <c r="BC41" s="181">
        <v>22611</v>
      </c>
      <c r="BE41" s="174">
        <f t="shared" si="53"/>
        <v>13564</v>
      </c>
      <c r="BF41" s="60"/>
      <c r="BG41" s="181">
        <v>36175</v>
      </c>
      <c r="BI41" s="159">
        <v>12625</v>
      </c>
      <c r="BK41" s="174">
        <f t="shared" si="54"/>
        <v>13764</v>
      </c>
      <c r="BL41" s="60"/>
      <c r="BM41" s="181">
        <v>26389</v>
      </c>
      <c r="BO41" s="174">
        <f t="shared" si="55"/>
        <v>14346</v>
      </c>
      <c r="BP41" s="60"/>
      <c r="BQ41" s="181">
        <v>40735</v>
      </c>
      <c r="BS41" s="174">
        <f t="shared" si="56"/>
        <v>13003</v>
      </c>
      <c r="BT41" s="60"/>
      <c r="BU41" s="181">
        <v>53738</v>
      </c>
      <c r="BW41" s="159">
        <v>12182</v>
      </c>
    </row>
    <row r="42" spans="1:75">
      <c r="A42" s="70"/>
      <c r="B42" s="63"/>
      <c r="C42" s="63" t="s">
        <v>10</v>
      </c>
      <c r="D42" s="59"/>
      <c r="E42" s="159"/>
      <c r="F42" s="60"/>
      <c r="G42" s="180"/>
      <c r="H42" s="60"/>
      <c r="I42" s="181"/>
      <c r="J42" s="60"/>
      <c r="K42" s="180"/>
      <c r="L42" s="60"/>
      <c r="M42" s="181"/>
      <c r="N42" s="60"/>
      <c r="O42" s="180"/>
      <c r="P42" s="60"/>
      <c r="Q42" s="181"/>
      <c r="R42" s="60"/>
      <c r="S42" s="159"/>
      <c r="U42" s="180"/>
      <c r="V42" s="60"/>
      <c r="W42" s="181"/>
      <c r="X42" s="60"/>
      <c r="Y42" s="180"/>
      <c r="Z42" s="60"/>
      <c r="AA42" s="181"/>
      <c r="AC42" s="180"/>
      <c r="AD42" s="60"/>
      <c r="AE42" s="181"/>
      <c r="AG42" s="159"/>
      <c r="AI42" s="180"/>
      <c r="AJ42" s="60"/>
      <c r="AK42" s="181"/>
      <c r="AL42" s="60"/>
      <c r="AM42" s="174">
        <f t="shared" si="49"/>
        <v>2914</v>
      </c>
      <c r="AN42" s="60"/>
      <c r="AO42" s="181">
        <v>2914</v>
      </c>
      <c r="AP42" s="60"/>
      <c r="AQ42" s="174">
        <f t="shared" si="50"/>
        <v>4657</v>
      </c>
      <c r="AR42" s="60"/>
      <c r="AS42" s="181">
        <v>7571</v>
      </c>
      <c r="AU42" s="159">
        <v>4361</v>
      </c>
      <c r="AW42" s="174">
        <f t="shared" si="51"/>
        <v>4557</v>
      </c>
      <c r="AX42" s="60"/>
      <c r="AY42" s="181">
        <v>8918</v>
      </c>
      <c r="BA42" s="174">
        <f t="shared" si="52"/>
        <v>6171</v>
      </c>
      <c r="BB42" s="60"/>
      <c r="BC42" s="181">
        <v>15089</v>
      </c>
      <c r="BE42" s="174">
        <f t="shared" si="53"/>
        <v>8554</v>
      </c>
      <c r="BF42" s="60"/>
      <c r="BG42" s="181">
        <v>23643</v>
      </c>
      <c r="BI42" s="159">
        <v>8719</v>
      </c>
      <c r="BK42" s="174">
        <f t="shared" si="54"/>
        <v>8860</v>
      </c>
      <c r="BL42" s="60"/>
      <c r="BM42" s="181">
        <v>17579</v>
      </c>
      <c r="BO42" s="174">
        <f t="shared" si="55"/>
        <v>8530</v>
      </c>
      <c r="BP42" s="60"/>
      <c r="BQ42" s="181">
        <v>26109</v>
      </c>
      <c r="BS42" s="174">
        <f t="shared" si="56"/>
        <v>9162</v>
      </c>
      <c r="BT42" s="60"/>
      <c r="BU42" s="181">
        <v>35271</v>
      </c>
      <c r="BW42" s="159">
        <v>9181</v>
      </c>
    </row>
    <row r="43" spans="1:75">
      <c r="A43" s="70"/>
      <c r="B43" s="59"/>
      <c r="C43" s="59" t="s">
        <v>33</v>
      </c>
      <c r="D43" s="59"/>
      <c r="E43" s="159"/>
      <c r="F43" s="60"/>
      <c r="G43" s="180"/>
      <c r="H43" s="60"/>
      <c r="I43" s="181"/>
      <c r="J43" s="60"/>
      <c r="K43" s="180"/>
      <c r="L43" s="60"/>
      <c r="M43" s="181"/>
      <c r="N43" s="60"/>
      <c r="O43" s="180"/>
      <c r="P43" s="60"/>
      <c r="Q43" s="181"/>
      <c r="R43" s="60"/>
      <c r="S43" s="159"/>
      <c r="U43" s="180"/>
      <c r="V43" s="60"/>
      <c r="W43" s="181"/>
      <c r="X43" s="60"/>
      <c r="Y43" s="180"/>
      <c r="Z43" s="60"/>
      <c r="AA43" s="181"/>
      <c r="AC43" s="180"/>
      <c r="AD43" s="60"/>
      <c r="AE43" s="181"/>
      <c r="AG43" s="159"/>
      <c r="AI43" s="180"/>
      <c r="AJ43" s="60"/>
      <c r="AK43" s="181"/>
      <c r="AL43" s="60"/>
      <c r="AM43" s="174">
        <f t="shared" si="49"/>
        <v>0</v>
      </c>
      <c r="AN43" s="60"/>
      <c r="AO43" s="181">
        <v>0</v>
      </c>
      <c r="AP43" s="60"/>
      <c r="AQ43" s="174">
        <f t="shared" si="50"/>
        <v>28</v>
      </c>
      <c r="AR43" s="60"/>
      <c r="AS43" s="181">
        <v>28</v>
      </c>
      <c r="AU43" s="159">
        <v>65</v>
      </c>
      <c r="AW43" s="174">
        <f t="shared" si="51"/>
        <v>425</v>
      </c>
      <c r="AX43" s="60"/>
      <c r="AY43" s="181">
        <v>490</v>
      </c>
      <c r="BA43" s="174">
        <f t="shared" si="52"/>
        <v>626</v>
      </c>
      <c r="BB43" s="60"/>
      <c r="BC43" s="181">
        <v>1116</v>
      </c>
      <c r="BE43" s="174">
        <f t="shared" si="53"/>
        <v>1366</v>
      </c>
      <c r="BF43" s="60"/>
      <c r="BG43" s="181">
        <v>2482</v>
      </c>
      <c r="BI43" s="159">
        <v>682</v>
      </c>
      <c r="BK43" s="174">
        <f t="shared" si="54"/>
        <v>-1668</v>
      </c>
      <c r="BL43" s="60"/>
      <c r="BM43" s="181">
        <v>-986</v>
      </c>
      <c r="BO43" s="174">
        <f t="shared" si="55"/>
        <v>425</v>
      </c>
      <c r="BP43" s="60"/>
      <c r="BQ43" s="181">
        <v>-561</v>
      </c>
      <c r="BS43" s="174">
        <f t="shared" si="56"/>
        <v>1252</v>
      </c>
      <c r="BT43" s="60"/>
      <c r="BU43" s="181">
        <v>691</v>
      </c>
      <c r="BW43" s="159">
        <v>547</v>
      </c>
    </row>
    <row r="44" spans="1:75">
      <c r="A44" s="70"/>
      <c r="B44" s="77"/>
      <c r="C44" s="55" t="s">
        <v>102</v>
      </c>
      <c r="D44" s="59"/>
      <c r="E44" s="159"/>
      <c r="F44" s="60"/>
      <c r="G44" s="180"/>
      <c r="H44" s="60"/>
      <c r="I44" s="181"/>
      <c r="J44" s="60"/>
      <c r="K44" s="180"/>
      <c r="L44" s="60"/>
      <c r="M44" s="181"/>
      <c r="N44" s="60"/>
      <c r="O44" s="180"/>
      <c r="P44" s="60"/>
      <c r="Q44" s="181"/>
      <c r="R44" s="60"/>
      <c r="S44" s="159"/>
      <c r="U44" s="180"/>
      <c r="V44" s="60"/>
      <c r="W44" s="181"/>
      <c r="X44" s="60"/>
      <c r="Y44" s="180"/>
      <c r="Z44" s="60"/>
      <c r="AA44" s="181"/>
      <c r="AC44" s="180"/>
      <c r="AD44" s="60"/>
      <c r="AE44" s="181"/>
      <c r="AG44" s="159"/>
      <c r="AI44" s="180"/>
      <c r="AJ44" s="60"/>
      <c r="AK44" s="181"/>
      <c r="AL44" s="60"/>
      <c r="AM44" s="213">
        <f>SUM(AM39:AM43)</f>
        <v>14825</v>
      </c>
      <c r="AN44" s="60"/>
      <c r="AO44" s="214">
        <f>SUM(AO39:AO43)</f>
        <v>14825</v>
      </c>
      <c r="AP44" s="67"/>
      <c r="AQ44" s="213">
        <f>SUM(AQ39:AQ43)</f>
        <v>21102</v>
      </c>
      <c r="AR44" s="60"/>
      <c r="AS44" s="214">
        <f>SUM(AS39:AS43)</f>
        <v>35927</v>
      </c>
      <c r="AU44" s="215">
        <f>SUM(AU39:AU43)</f>
        <v>21759</v>
      </c>
      <c r="AV44" s="60"/>
      <c r="AW44" s="213">
        <f>SUM(AW39:AW43)</f>
        <v>22661</v>
      </c>
      <c r="AX44" s="67"/>
      <c r="AY44" s="214">
        <f>SUM(AY39:AY43)</f>
        <v>44420</v>
      </c>
      <c r="AZ44" s="60"/>
      <c r="BA44" s="213">
        <f>SUM(BA39:BA43)</f>
        <v>29396</v>
      </c>
      <c r="BB44" s="67"/>
      <c r="BC44" s="214">
        <f>SUM(BC39:BC43)</f>
        <v>73816</v>
      </c>
      <c r="BD44" s="60"/>
      <c r="BE44" s="213">
        <f>SUM(BE39:BE43)</f>
        <v>42749</v>
      </c>
      <c r="BF44" s="67"/>
      <c r="BG44" s="214">
        <f>SUM(BG39:BG43)</f>
        <v>116565</v>
      </c>
      <c r="BI44" s="215">
        <f>SUM(BI39:BI43)</f>
        <v>42034</v>
      </c>
      <c r="BJ44" s="60"/>
      <c r="BK44" s="213">
        <f>SUM(BK39:BK43)</f>
        <v>40820</v>
      </c>
      <c r="BL44" s="67"/>
      <c r="BM44" s="214">
        <f>SUM(BM39:BM43)</f>
        <v>82854</v>
      </c>
      <c r="BN44" s="60"/>
      <c r="BO44" s="213">
        <f>SUM(BO39:BO43)</f>
        <v>42871</v>
      </c>
      <c r="BP44" s="67"/>
      <c r="BQ44" s="214">
        <f>SUM(BQ39:BQ43)</f>
        <v>125725</v>
      </c>
      <c r="BR44" s="60"/>
      <c r="BS44" s="213">
        <f>SUM(BS39:BS43)</f>
        <v>42902</v>
      </c>
      <c r="BT44" s="67"/>
      <c r="BU44" s="214">
        <f>SUM(BU39:BU43)</f>
        <v>168627</v>
      </c>
      <c r="BW44" s="215">
        <f>SUM(BW39:BW43)</f>
        <v>44212</v>
      </c>
    </row>
    <row r="45" spans="1:75">
      <c r="A45" s="70"/>
      <c r="B45" s="77"/>
      <c r="C45" s="77"/>
      <c r="D45" s="59"/>
      <c r="E45" s="159"/>
      <c r="F45" s="60"/>
      <c r="G45" s="180"/>
      <c r="H45" s="60"/>
      <c r="I45" s="181"/>
      <c r="J45" s="60"/>
      <c r="K45" s="180"/>
      <c r="L45" s="60"/>
      <c r="M45" s="181"/>
      <c r="N45" s="60"/>
      <c r="O45" s="180"/>
      <c r="P45" s="60"/>
      <c r="Q45" s="181"/>
      <c r="R45" s="60"/>
      <c r="S45" s="159"/>
      <c r="U45" s="180"/>
      <c r="V45" s="60"/>
      <c r="W45" s="181"/>
      <c r="X45" s="60"/>
      <c r="Y45" s="180"/>
      <c r="Z45" s="60"/>
      <c r="AA45" s="181"/>
      <c r="AC45" s="180"/>
      <c r="AD45" s="60"/>
      <c r="AE45" s="181"/>
      <c r="AG45" s="159"/>
      <c r="AI45" s="180"/>
      <c r="AJ45" s="60"/>
      <c r="AK45" s="181"/>
      <c r="AL45" s="60"/>
      <c r="AM45" s="180"/>
      <c r="AN45" s="60"/>
      <c r="AO45" s="181"/>
      <c r="AP45" s="60"/>
      <c r="AQ45" s="180"/>
      <c r="AR45" s="60"/>
      <c r="AS45" s="181"/>
      <c r="AU45" s="159"/>
      <c r="AW45" s="180"/>
      <c r="AX45" s="60"/>
      <c r="AY45" s="181"/>
      <c r="BA45" s="180"/>
      <c r="BB45" s="60"/>
      <c r="BC45" s="181"/>
      <c r="BE45" s="180"/>
      <c r="BF45" s="60"/>
      <c r="BG45" s="181"/>
      <c r="BI45" s="159"/>
      <c r="BK45" s="180"/>
      <c r="BL45" s="60"/>
      <c r="BM45" s="181"/>
      <c r="BO45" s="180"/>
      <c r="BP45" s="60"/>
      <c r="BQ45" s="181"/>
      <c r="BS45" s="180"/>
      <c r="BT45" s="60"/>
      <c r="BU45" s="181"/>
      <c r="BW45" s="159"/>
    </row>
    <row r="46" spans="1:75" s="55" customFormat="1">
      <c r="A46" s="70"/>
      <c r="B46" s="66" t="s">
        <v>110</v>
      </c>
      <c r="C46" s="77"/>
      <c r="D46" s="58"/>
      <c r="E46" s="159"/>
      <c r="F46" s="60"/>
      <c r="G46" s="180"/>
      <c r="H46" s="60"/>
      <c r="I46" s="181"/>
      <c r="J46" s="60"/>
      <c r="K46" s="180"/>
      <c r="L46" s="60"/>
      <c r="M46" s="181"/>
      <c r="N46" s="60"/>
      <c r="O46" s="180"/>
      <c r="P46" s="60"/>
      <c r="Q46" s="181"/>
      <c r="R46" s="60"/>
      <c r="S46" s="159"/>
      <c r="T46" s="3"/>
      <c r="U46" s="180"/>
      <c r="V46" s="60"/>
      <c r="W46" s="181"/>
      <c r="X46" s="60"/>
      <c r="Y46" s="180"/>
      <c r="Z46" s="60"/>
      <c r="AA46" s="181"/>
      <c r="AB46" s="3"/>
      <c r="AC46" s="180"/>
      <c r="AD46" s="60"/>
      <c r="AE46" s="181"/>
      <c r="AF46" s="3"/>
      <c r="AG46" s="159"/>
      <c r="AH46" s="3"/>
      <c r="AI46" s="180"/>
      <c r="AJ46" s="60"/>
      <c r="AK46" s="181"/>
      <c r="AL46" s="60"/>
      <c r="AM46" s="180">
        <f>AM36-AM44</f>
        <v>-463</v>
      </c>
      <c r="AN46" s="60"/>
      <c r="AO46" s="181">
        <f>AO36-AO44</f>
        <v>-463</v>
      </c>
      <c r="AP46" s="67"/>
      <c r="AQ46" s="180">
        <f>AQ36-AQ44</f>
        <v>419</v>
      </c>
      <c r="AR46" s="60"/>
      <c r="AS46" s="181">
        <f>AS36-AS44</f>
        <v>-44</v>
      </c>
      <c r="AT46" s="3"/>
      <c r="AU46" s="159">
        <f>AU36-AU44</f>
        <v>744</v>
      </c>
      <c r="AV46" s="67"/>
      <c r="AW46" s="180">
        <f>AW36-AW44</f>
        <v>-177</v>
      </c>
      <c r="AX46" s="60"/>
      <c r="AY46" s="181">
        <f>AY36-AY44</f>
        <v>567</v>
      </c>
      <c r="AZ46" s="67"/>
      <c r="BA46" s="180">
        <f>BA36-BA44</f>
        <v>-877</v>
      </c>
      <c r="BB46" s="60"/>
      <c r="BC46" s="181">
        <f>BC36-BC44</f>
        <v>-310</v>
      </c>
      <c r="BD46" s="67"/>
      <c r="BE46" s="180">
        <f>BE36-BE44</f>
        <v>600</v>
      </c>
      <c r="BF46" s="60"/>
      <c r="BG46" s="181">
        <f>BG36-BG44</f>
        <v>290</v>
      </c>
      <c r="BH46" s="3"/>
      <c r="BI46" s="159">
        <f>BI36-BI44</f>
        <v>1535</v>
      </c>
      <c r="BJ46" s="67"/>
      <c r="BK46" s="180">
        <f>BK36-BK44</f>
        <v>3795</v>
      </c>
      <c r="BL46" s="60"/>
      <c r="BM46" s="181">
        <f>BM36-BM44</f>
        <v>5330</v>
      </c>
      <c r="BN46" s="67"/>
      <c r="BO46" s="180">
        <f>BO36-BO44</f>
        <v>989</v>
      </c>
      <c r="BP46" s="60"/>
      <c r="BQ46" s="181">
        <f>BQ36-BQ44</f>
        <v>6319</v>
      </c>
      <c r="BR46" s="67"/>
      <c r="BS46" s="180">
        <f>BS36-BS44</f>
        <v>20</v>
      </c>
      <c r="BT46" s="60"/>
      <c r="BU46" s="181">
        <f>BU36-BU44</f>
        <v>6339</v>
      </c>
      <c r="BV46" s="3"/>
      <c r="BW46" s="159">
        <f>BW36-BW44</f>
        <v>671</v>
      </c>
    </row>
    <row r="47" spans="1:75">
      <c r="A47" s="70"/>
      <c r="B47" s="72"/>
      <c r="C47" s="59"/>
      <c r="D47" s="59"/>
      <c r="E47" s="159"/>
      <c r="F47" s="60"/>
      <c r="G47" s="180"/>
      <c r="H47" s="60"/>
      <c r="I47" s="181"/>
      <c r="J47" s="60"/>
      <c r="K47" s="180"/>
      <c r="L47" s="60"/>
      <c r="M47" s="181"/>
      <c r="N47" s="60"/>
      <c r="O47" s="180"/>
      <c r="P47" s="60"/>
      <c r="Q47" s="181"/>
      <c r="R47" s="60"/>
      <c r="S47" s="159"/>
      <c r="U47" s="180"/>
      <c r="V47" s="60"/>
      <c r="W47" s="181"/>
      <c r="X47" s="60"/>
      <c r="Y47" s="180"/>
      <c r="Z47" s="60"/>
      <c r="AA47" s="181"/>
      <c r="AC47" s="180"/>
      <c r="AD47" s="60"/>
      <c r="AE47" s="181"/>
      <c r="AG47" s="200"/>
      <c r="AI47" s="207"/>
      <c r="AJ47" s="60"/>
      <c r="AK47" s="208"/>
      <c r="AL47" s="60"/>
      <c r="AM47" s="207"/>
      <c r="AN47" s="60"/>
      <c r="AO47" s="208"/>
      <c r="AP47" s="60"/>
      <c r="AQ47" s="207"/>
      <c r="AR47" s="60"/>
      <c r="AS47" s="208"/>
      <c r="AU47" s="159"/>
      <c r="AW47" s="207"/>
      <c r="AX47" s="60"/>
      <c r="AY47" s="181"/>
      <c r="BA47" s="207"/>
      <c r="BB47" s="60"/>
      <c r="BC47" s="181"/>
      <c r="BE47" s="207"/>
      <c r="BF47" s="60"/>
      <c r="BG47" s="181"/>
      <c r="BI47" s="159"/>
      <c r="BK47" s="207"/>
      <c r="BL47" s="60"/>
      <c r="BM47" s="181"/>
      <c r="BO47" s="207"/>
      <c r="BP47" s="60"/>
      <c r="BQ47" s="181"/>
      <c r="BS47" s="207"/>
      <c r="BT47" s="60"/>
      <c r="BU47" s="181"/>
      <c r="BW47" s="159"/>
    </row>
    <row r="48" spans="1:75">
      <c r="A48" s="70"/>
      <c r="B48" s="72"/>
      <c r="C48" s="59"/>
      <c r="D48" s="59"/>
      <c r="E48" s="159"/>
      <c r="F48" s="60"/>
      <c r="G48" s="180"/>
      <c r="H48" s="60"/>
      <c r="I48" s="181"/>
      <c r="J48" s="60"/>
      <c r="K48" s="180"/>
      <c r="L48" s="60"/>
      <c r="M48" s="181"/>
      <c r="N48" s="60"/>
      <c r="O48" s="180"/>
      <c r="P48" s="60"/>
      <c r="Q48" s="181"/>
      <c r="R48" s="60"/>
      <c r="S48" s="159"/>
      <c r="U48" s="180"/>
      <c r="V48" s="60"/>
      <c r="W48" s="181"/>
      <c r="X48" s="60"/>
      <c r="Y48" s="180"/>
      <c r="Z48" s="60"/>
      <c r="AA48" s="181"/>
      <c r="AC48" s="180"/>
      <c r="AD48" s="60"/>
      <c r="AE48" s="181"/>
      <c r="AG48" s="200"/>
      <c r="AI48" s="207"/>
      <c r="AJ48" s="60"/>
      <c r="AK48" s="208"/>
      <c r="AL48" s="60"/>
      <c r="AM48" s="207"/>
      <c r="AN48" s="60"/>
      <c r="AO48" s="208"/>
      <c r="AP48" s="60"/>
      <c r="AQ48" s="207"/>
      <c r="AR48" s="60"/>
      <c r="AS48" s="208"/>
      <c r="AU48" s="159"/>
      <c r="AW48" s="207"/>
      <c r="AX48" s="60"/>
      <c r="AY48" s="181"/>
      <c r="BA48" s="207"/>
      <c r="BB48" s="60"/>
      <c r="BC48" s="181"/>
      <c r="BE48" s="207"/>
      <c r="BF48" s="60"/>
      <c r="BG48" s="181"/>
      <c r="BI48" s="159"/>
      <c r="BK48" s="207"/>
      <c r="BL48" s="60"/>
      <c r="BM48" s="181"/>
      <c r="BO48" s="207"/>
      <c r="BP48" s="60"/>
      <c r="BQ48" s="181"/>
      <c r="BS48" s="207"/>
      <c r="BT48" s="60"/>
      <c r="BU48" s="181"/>
      <c r="BW48" s="159"/>
    </row>
    <row r="49" spans="1:75">
      <c r="A49" s="55" t="s">
        <v>93</v>
      </c>
      <c r="B49" s="59"/>
      <c r="C49" s="59"/>
      <c r="D49" s="59"/>
      <c r="E49" s="159"/>
      <c r="F49" s="60"/>
      <c r="G49" s="180"/>
      <c r="H49" s="60"/>
      <c r="I49" s="181"/>
      <c r="J49" s="60"/>
      <c r="K49" s="180"/>
      <c r="L49" s="60"/>
      <c r="M49" s="181"/>
      <c r="N49" s="60"/>
      <c r="O49" s="180"/>
      <c r="P49" s="60"/>
      <c r="Q49" s="181"/>
      <c r="R49" s="60"/>
      <c r="S49" s="159"/>
      <c r="U49" s="180"/>
      <c r="V49" s="60"/>
      <c r="W49" s="181"/>
      <c r="X49" s="60"/>
      <c r="Y49" s="180"/>
      <c r="Z49" s="60"/>
      <c r="AA49" s="181"/>
      <c r="AC49" s="180"/>
      <c r="AD49" s="60"/>
      <c r="AE49" s="181"/>
      <c r="AG49" s="200"/>
      <c r="AI49" s="207"/>
      <c r="AJ49" s="60"/>
      <c r="AK49" s="208"/>
      <c r="AL49" s="60"/>
      <c r="AM49" s="207"/>
      <c r="AN49" s="60"/>
      <c r="AO49" s="208"/>
      <c r="AP49" s="60"/>
      <c r="AQ49" s="207"/>
      <c r="AR49" s="60"/>
      <c r="AS49" s="208"/>
      <c r="AU49" s="159"/>
      <c r="AW49" s="207"/>
      <c r="AX49" s="60"/>
      <c r="AY49" s="181"/>
      <c r="BA49" s="207"/>
      <c r="BB49" s="60"/>
      <c r="BC49" s="181"/>
      <c r="BE49" s="207"/>
      <c r="BF49" s="60"/>
      <c r="BG49" s="181"/>
      <c r="BI49" s="159"/>
      <c r="BK49" s="207"/>
      <c r="BL49" s="60"/>
      <c r="BM49" s="181"/>
      <c r="BO49" s="207"/>
      <c r="BP49" s="60"/>
      <c r="BQ49" s="181"/>
      <c r="BS49" s="207"/>
      <c r="BT49" s="60"/>
      <c r="BU49" s="181"/>
      <c r="BW49" s="159"/>
    </row>
    <row r="50" spans="1:75">
      <c r="B50" s="58" t="s">
        <v>40</v>
      </c>
      <c r="C50" s="68"/>
      <c r="D50" s="68"/>
      <c r="E50" s="159"/>
      <c r="F50" s="60"/>
      <c r="G50" s="182"/>
      <c r="H50" s="60"/>
      <c r="I50" s="181"/>
      <c r="J50" s="60"/>
      <c r="K50" s="182"/>
      <c r="L50" s="60"/>
      <c r="M50" s="181"/>
      <c r="N50" s="60"/>
      <c r="O50" s="182"/>
      <c r="P50" s="60"/>
      <c r="Q50" s="181"/>
      <c r="R50" s="60"/>
      <c r="S50" s="159"/>
      <c r="U50" s="182"/>
      <c r="V50" s="60"/>
      <c r="W50" s="181"/>
      <c r="X50" s="60"/>
      <c r="Y50" s="182"/>
      <c r="Z50" s="60"/>
      <c r="AA50" s="181"/>
      <c r="AC50" s="182"/>
      <c r="AD50" s="60"/>
      <c r="AE50" s="181"/>
      <c r="AG50" s="159"/>
      <c r="AI50" s="180"/>
      <c r="AJ50" s="60"/>
      <c r="AK50" s="181"/>
      <c r="AL50" s="60"/>
      <c r="AM50" s="180"/>
      <c r="AN50" s="60"/>
      <c r="AO50" s="181"/>
      <c r="AP50" s="60"/>
      <c r="AQ50" s="180"/>
      <c r="AR50" s="60"/>
      <c r="AS50" s="181"/>
      <c r="AU50" s="159"/>
      <c r="AW50" s="180"/>
      <c r="AX50" s="60"/>
      <c r="AY50" s="181"/>
      <c r="BA50" s="180"/>
      <c r="BB50" s="60"/>
      <c r="BC50" s="181"/>
      <c r="BE50" s="180"/>
      <c r="BF50" s="60"/>
      <c r="BG50" s="181"/>
      <c r="BI50" s="159"/>
      <c r="BK50" s="180"/>
      <c r="BL50" s="60"/>
      <c r="BM50" s="181"/>
      <c r="BO50" s="180"/>
      <c r="BP50" s="60"/>
      <c r="BQ50" s="181"/>
      <c r="BS50" s="180"/>
      <c r="BT50" s="60"/>
      <c r="BU50" s="181"/>
      <c r="BW50" s="159"/>
    </row>
    <row r="51" spans="1:75">
      <c r="B51" s="58"/>
      <c r="C51" s="68" t="s">
        <v>98</v>
      </c>
      <c r="D51" s="68"/>
      <c r="E51" s="159"/>
      <c r="F51" s="60"/>
      <c r="G51" s="182"/>
      <c r="H51" s="60"/>
      <c r="I51" s="181"/>
      <c r="J51" s="60"/>
      <c r="K51" s="182"/>
      <c r="L51" s="60"/>
      <c r="M51" s="181"/>
      <c r="N51" s="60"/>
      <c r="O51" s="182"/>
      <c r="P51" s="60"/>
      <c r="Q51" s="181"/>
      <c r="R51" s="60"/>
      <c r="S51" s="159"/>
      <c r="U51" s="182"/>
      <c r="V51" s="60"/>
      <c r="W51" s="181"/>
      <c r="X51" s="60"/>
      <c r="Y51" s="182"/>
      <c r="Z51" s="60"/>
      <c r="AA51" s="181"/>
      <c r="AC51" s="182"/>
      <c r="AD51" s="60"/>
      <c r="AE51" s="181"/>
      <c r="AG51" s="159">
        <v>22000</v>
      </c>
      <c r="AI51" s="174">
        <f t="shared" ref="AI51:AI52" si="57">AK51-AG51</f>
        <v>23205</v>
      </c>
      <c r="AJ51" s="60"/>
      <c r="AK51" s="181">
        <v>45205</v>
      </c>
      <c r="AL51" s="60"/>
      <c r="AM51" s="174">
        <f t="shared" ref="AM51:AM52" si="58">AO51-AK51</f>
        <v>23200</v>
      </c>
      <c r="AN51" s="60"/>
      <c r="AO51" s="181">
        <v>68405</v>
      </c>
      <c r="AP51" s="60"/>
      <c r="AQ51" s="174">
        <f t="shared" ref="AQ51:AQ52" si="59">AS51-AO51</f>
        <v>26470</v>
      </c>
      <c r="AR51" s="60"/>
      <c r="AS51" s="181">
        <v>94875</v>
      </c>
      <c r="AU51" s="159">
        <v>27376</v>
      </c>
      <c r="AW51" s="174">
        <f t="shared" ref="AW51:AW52" si="60">AY51-AU51</f>
        <v>27575</v>
      </c>
      <c r="AX51" s="60"/>
      <c r="AY51" s="181">
        <v>54951</v>
      </c>
      <c r="BA51" s="174">
        <f t="shared" ref="BA51:BA52" si="61">BC51-AY51</f>
        <v>27806</v>
      </c>
      <c r="BB51" s="60"/>
      <c r="BC51" s="181">
        <v>82757</v>
      </c>
      <c r="BE51" s="174">
        <f t="shared" ref="BE51:BE52" si="62">BG51-BC51</f>
        <v>27009</v>
      </c>
      <c r="BF51" s="60"/>
      <c r="BG51" s="181">
        <v>109766</v>
      </c>
      <c r="BI51" s="159">
        <v>28416</v>
      </c>
      <c r="BK51" s="174">
        <f t="shared" ref="BK51:BK52" si="63">BM51-BI51</f>
        <v>29467</v>
      </c>
      <c r="BL51" s="60"/>
      <c r="BM51" s="181">
        <v>57883</v>
      </c>
      <c r="BO51" s="174">
        <f t="shared" ref="BO51:BO52" si="64">BQ51-BM51</f>
        <v>30428</v>
      </c>
      <c r="BP51" s="60"/>
      <c r="BQ51" s="181">
        <v>88311</v>
      </c>
      <c r="BS51" s="174">
        <f t="shared" ref="BS51:BS52" si="65">BU51-BQ51</f>
        <v>28499</v>
      </c>
      <c r="BT51" s="60"/>
      <c r="BU51" s="181">
        <v>116810</v>
      </c>
      <c r="BW51" s="159">
        <v>29017</v>
      </c>
    </row>
    <row r="52" spans="1:75">
      <c r="B52" s="58"/>
      <c r="C52" s="68" t="s">
        <v>99</v>
      </c>
      <c r="D52" s="68"/>
      <c r="E52" s="160"/>
      <c r="F52" s="60"/>
      <c r="G52" s="183"/>
      <c r="H52" s="60"/>
      <c r="I52" s="184"/>
      <c r="J52" s="60"/>
      <c r="K52" s="183"/>
      <c r="L52" s="60"/>
      <c r="M52" s="184"/>
      <c r="N52" s="60"/>
      <c r="O52" s="183"/>
      <c r="P52" s="60"/>
      <c r="Q52" s="184"/>
      <c r="R52" s="60"/>
      <c r="S52" s="160"/>
      <c r="U52" s="183"/>
      <c r="V52" s="60"/>
      <c r="W52" s="184"/>
      <c r="X52" s="60"/>
      <c r="Y52" s="183"/>
      <c r="Z52" s="60"/>
      <c r="AA52" s="184"/>
      <c r="AC52" s="183"/>
      <c r="AD52" s="60"/>
      <c r="AE52" s="184"/>
      <c r="AG52" s="160">
        <v>13564</v>
      </c>
      <c r="AI52" s="205">
        <f t="shared" si="57"/>
        <v>18169</v>
      </c>
      <c r="AJ52" s="60"/>
      <c r="AK52" s="184">
        <v>31733</v>
      </c>
      <c r="AL52" s="60"/>
      <c r="AM52" s="205">
        <f t="shared" si="58"/>
        <v>15527</v>
      </c>
      <c r="AN52" s="60"/>
      <c r="AO52" s="184">
        <v>47260</v>
      </c>
      <c r="AP52" s="60"/>
      <c r="AQ52" s="205">
        <f t="shared" si="59"/>
        <v>43481</v>
      </c>
      <c r="AR52" s="60"/>
      <c r="AS52" s="184">
        <v>90741</v>
      </c>
      <c r="AU52" s="160">
        <v>35732</v>
      </c>
      <c r="AW52" s="205">
        <f t="shared" si="60"/>
        <v>40361</v>
      </c>
      <c r="AX52" s="60"/>
      <c r="AY52" s="184">
        <v>76093</v>
      </c>
      <c r="BA52" s="205">
        <f t="shared" si="61"/>
        <v>39737</v>
      </c>
      <c r="BB52" s="60"/>
      <c r="BC52" s="184">
        <v>115830</v>
      </c>
      <c r="BE52" s="205">
        <f t="shared" si="62"/>
        <v>33136</v>
      </c>
      <c r="BF52" s="60"/>
      <c r="BG52" s="184">
        <v>148966</v>
      </c>
      <c r="BI52" s="160">
        <v>32545</v>
      </c>
      <c r="BK52" s="205">
        <f t="shared" si="63"/>
        <v>46119</v>
      </c>
      <c r="BL52" s="60"/>
      <c r="BM52" s="184">
        <v>78664</v>
      </c>
      <c r="BO52" s="205">
        <f t="shared" si="64"/>
        <v>51214</v>
      </c>
      <c r="BP52" s="60"/>
      <c r="BQ52" s="184">
        <v>129878</v>
      </c>
      <c r="BS52" s="205">
        <f t="shared" si="65"/>
        <v>40107</v>
      </c>
      <c r="BT52" s="60"/>
      <c r="BU52" s="184">
        <v>169985</v>
      </c>
      <c r="BW52" s="160">
        <v>35197</v>
      </c>
    </row>
    <row r="53" spans="1:75">
      <c r="C53" s="55" t="s">
        <v>101</v>
      </c>
      <c r="D53" s="68"/>
      <c r="E53" s="159">
        <v>6242</v>
      </c>
      <c r="F53" s="60"/>
      <c r="G53" s="182">
        <f>I53-E53</f>
        <v>6625</v>
      </c>
      <c r="H53" s="60"/>
      <c r="I53" s="181">
        <v>12867</v>
      </c>
      <c r="J53" s="60"/>
      <c r="K53" s="182">
        <f>M53-I53</f>
        <v>17055</v>
      </c>
      <c r="L53" s="60"/>
      <c r="M53" s="181">
        <v>29922</v>
      </c>
      <c r="N53" s="60"/>
      <c r="O53" s="182">
        <f>Q53-M53</f>
        <v>17258</v>
      </c>
      <c r="P53" s="60"/>
      <c r="Q53" s="181">
        <v>47180</v>
      </c>
      <c r="R53" s="60"/>
      <c r="S53" s="159">
        <v>17558</v>
      </c>
      <c r="U53" s="182">
        <f>W53-S53</f>
        <v>22876</v>
      </c>
      <c r="V53" s="60"/>
      <c r="W53" s="181">
        <v>40434</v>
      </c>
      <c r="X53" s="60"/>
      <c r="Y53" s="182">
        <f>AA53-W53</f>
        <v>36428</v>
      </c>
      <c r="Z53" s="60"/>
      <c r="AA53" s="181">
        <v>76862</v>
      </c>
      <c r="AC53" s="182">
        <f>AE53-AA53</f>
        <v>36148</v>
      </c>
      <c r="AD53" s="60"/>
      <c r="AE53" s="181">
        <v>113010</v>
      </c>
      <c r="AG53" s="159">
        <f>AG51+AG52</f>
        <v>35564</v>
      </c>
      <c r="AI53" s="180">
        <f>AI51+AI52</f>
        <v>41374</v>
      </c>
      <c r="AJ53" s="60"/>
      <c r="AK53" s="181">
        <f>AK51+AK52</f>
        <v>76938</v>
      </c>
      <c r="AM53" s="180">
        <f>AM51+AM52</f>
        <v>38727</v>
      </c>
      <c r="AN53" s="60"/>
      <c r="AO53" s="181">
        <f>AO51+AO52</f>
        <v>115665</v>
      </c>
      <c r="AQ53" s="180">
        <f>AQ51+AQ52</f>
        <v>69951</v>
      </c>
      <c r="AR53" s="60"/>
      <c r="AS53" s="181">
        <f>AS51+AS52</f>
        <v>185616</v>
      </c>
      <c r="AU53" s="159">
        <f>AU51+AU52</f>
        <v>63108</v>
      </c>
      <c r="AW53" s="180">
        <f>AW51+AW52</f>
        <v>67936</v>
      </c>
      <c r="AY53" s="181">
        <f>AY51+AY52</f>
        <v>131044</v>
      </c>
      <c r="BA53" s="180">
        <f>BA51+BA52</f>
        <v>67543</v>
      </c>
      <c r="BC53" s="181">
        <f>BC51+BC52</f>
        <v>198587</v>
      </c>
      <c r="BE53" s="180">
        <f>BE51+BE52</f>
        <v>60145</v>
      </c>
      <c r="BG53" s="181">
        <f>BG51+BG52</f>
        <v>258732</v>
      </c>
      <c r="BI53" s="159">
        <f>BI51+BI52</f>
        <v>60961</v>
      </c>
      <c r="BK53" s="180">
        <f>BK51+BK52</f>
        <v>75586</v>
      </c>
      <c r="BM53" s="181">
        <f>BM51+BM52</f>
        <v>136547</v>
      </c>
      <c r="BO53" s="180">
        <f>BO51+BO52</f>
        <v>81642</v>
      </c>
      <c r="BQ53" s="181">
        <f>BQ51+BQ52</f>
        <v>218189</v>
      </c>
      <c r="BS53" s="180">
        <f>BS51+BS52</f>
        <v>68606</v>
      </c>
      <c r="BU53" s="181">
        <f>BU51+BU52</f>
        <v>286795</v>
      </c>
      <c r="BW53" s="159">
        <f>BW51+BW52</f>
        <v>64214</v>
      </c>
    </row>
    <row r="54" spans="1:75">
      <c r="C54" s="68"/>
      <c r="D54" s="68"/>
      <c r="E54" s="159"/>
      <c r="F54" s="60"/>
      <c r="G54" s="180"/>
      <c r="H54" s="60"/>
      <c r="I54" s="181"/>
      <c r="J54" s="60"/>
      <c r="K54" s="180"/>
      <c r="L54" s="60"/>
      <c r="M54" s="181"/>
      <c r="N54" s="60"/>
      <c r="O54" s="180"/>
      <c r="P54" s="60"/>
      <c r="Q54" s="181"/>
      <c r="R54" s="60"/>
      <c r="S54" s="159"/>
      <c r="U54" s="180"/>
      <c r="V54" s="60"/>
      <c r="W54" s="181"/>
      <c r="X54" s="60"/>
      <c r="Y54" s="180"/>
      <c r="Z54" s="60"/>
      <c r="AA54" s="181"/>
      <c r="AC54" s="180"/>
      <c r="AD54" s="60"/>
      <c r="AE54" s="181"/>
      <c r="AG54" s="200"/>
      <c r="AI54" s="207"/>
      <c r="AJ54" s="60"/>
      <c r="AK54" s="208"/>
      <c r="AL54" s="60"/>
      <c r="AM54" s="207"/>
      <c r="AN54" s="60"/>
      <c r="AO54" s="208"/>
      <c r="AP54" s="60"/>
      <c r="AQ54" s="207"/>
      <c r="AR54" s="60"/>
      <c r="AS54" s="208"/>
      <c r="AU54" s="159"/>
      <c r="AW54" s="207"/>
      <c r="AX54" s="60"/>
      <c r="AY54" s="181"/>
      <c r="BA54" s="207"/>
      <c r="BB54" s="60"/>
      <c r="BC54" s="181"/>
      <c r="BE54" s="207"/>
      <c r="BF54" s="60"/>
      <c r="BG54" s="181"/>
      <c r="BI54" s="159"/>
      <c r="BK54" s="207"/>
      <c r="BL54" s="60"/>
      <c r="BM54" s="181"/>
      <c r="BO54" s="207"/>
      <c r="BP54" s="60"/>
      <c r="BQ54" s="181"/>
      <c r="BS54" s="207"/>
      <c r="BT54" s="60"/>
      <c r="BU54" s="181"/>
      <c r="BW54" s="159"/>
    </row>
    <row r="55" spans="1:75">
      <c r="B55" s="65" t="s">
        <v>41</v>
      </c>
      <c r="C55" s="68"/>
      <c r="D55" s="68"/>
      <c r="E55" s="159"/>
      <c r="F55" s="60"/>
      <c r="G55" s="180"/>
      <c r="H55" s="60"/>
      <c r="I55" s="181"/>
      <c r="J55" s="60"/>
      <c r="K55" s="180"/>
      <c r="L55" s="60"/>
      <c r="M55" s="181"/>
      <c r="N55" s="60"/>
      <c r="O55" s="180"/>
      <c r="P55" s="60"/>
      <c r="Q55" s="181"/>
      <c r="R55" s="60"/>
      <c r="S55" s="159"/>
      <c r="U55" s="180"/>
      <c r="V55" s="60"/>
      <c r="W55" s="181"/>
      <c r="X55" s="60"/>
      <c r="Y55" s="180"/>
      <c r="Z55" s="60"/>
      <c r="AA55" s="181"/>
      <c r="AC55" s="180"/>
      <c r="AD55" s="60"/>
      <c r="AE55" s="181"/>
      <c r="AG55" s="200"/>
      <c r="AI55" s="207"/>
      <c r="AJ55" s="60"/>
      <c r="AK55" s="208"/>
      <c r="AL55" s="60"/>
      <c r="AM55" s="207"/>
      <c r="AN55" s="60"/>
      <c r="AO55" s="208"/>
      <c r="AP55" s="60"/>
      <c r="AQ55" s="207"/>
      <c r="AR55" s="60"/>
      <c r="AS55" s="208"/>
      <c r="AU55" s="159"/>
      <c r="AW55" s="207"/>
      <c r="AX55" s="60"/>
      <c r="AY55" s="181"/>
      <c r="BA55" s="207"/>
      <c r="BB55" s="60"/>
      <c r="BC55" s="181"/>
      <c r="BE55" s="207"/>
      <c r="BF55" s="60"/>
      <c r="BG55" s="181"/>
      <c r="BI55" s="159"/>
      <c r="BK55" s="207"/>
      <c r="BL55" s="60"/>
      <c r="BM55" s="181"/>
      <c r="BO55" s="207"/>
      <c r="BP55" s="60"/>
      <c r="BQ55" s="181"/>
      <c r="BS55" s="207"/>
      <c r="BT55" s="60"/>
      <c r="BU55" s="181"/>
      <c r="BW55" s="159"/>
    </row>
    <row r="56" spans="1:75">
      <c r="B56" s="69"/>
      <c r="C56" s="63" t="s">
        <v>100</v>
      </c>
      <c r="D56" s="59"/>
      <c r="E56" s="159">
        <v>2282</v>
      </c>
      <c r="F56" s="60"/>
      <c r="G56" s="174">
        <f>I56-E56</f>
        <v>2193</v>
      </c>
      <c r="H56" s="60"/>
      <c r="I56" s="181">
        <v>4475</v>
      </c>
      <c r="J56" s="60"/>
      <c r="K56" s="174">
        <f>M56-I56</f>
        <v>9298</v>
      </c>
      <c r="L56" s="60"/>
      <c r="M56" s="181">
        <v>13773</v>
      </c>
      <c r="N56" s="60"/>
      <c r="O56" s="174">
        <f>Q56-M56</f>
        <v>9729</v>
      </c>
      <c r="P56" s="60"/>
      <c r="Q56" s="181">
        <v>23502</v>
      </c>
      <c r="R56" s="60"/>
      <c r="S56" s="159">
        <v>9774</v>
      </c>
      <c r="U56" s="174">
        <f>W56-S56</f>
        <v>15090</v>
      </c>
      <c r="V56" s="60"/>
      <c r="W56" s="181">
        <v>24864</v>
      </c>
      <c r="X56" s="60"/>
      <c r="Y56" s="174">
        <f>AA56-W56</f>
        <v>25332</v>
      </c>
      <c r="Z56" s="60"/>
      <c r="AA56" s="181">
        <v>50196</v>
      </c>
      <c r="AC56" s="174">
        <f>AE56-AA56</f>
        <v>25585</v>
      </c>
      <c r="AD56" s="60"/>
      <c r="AE56" s="181">
        <v>75781</v>
      </c>
      <c r="AG56" s="159">
        <v>13602</v>
      </c>
      <c r="AI56" s="174">
        <f t="shared" ref="AI56:AI61" si="66">AK56-AG56</f>
        <v>15071</v>
      </c>
      <c r="AJ56" s="60"/>
      <c r="AK56" s="181">
        <v>28673</v>
      </c>
      <c r="AL56" s="60"/>
      <c r="AM56" s="174">
        <f t="shared" ref="AM56:AM61" si="67">AO56-AK56</f>
        <v>14369</v>
      </c>
      <c r="AN56" s="60"/>
      <c r="AO56" s="181">
        <v>43042</v>
      </c>
      <c r="AP56" s="60"/>
      <c r="AQ56" s="174">
        <f t="shared" ref="AQ56:AQ61" si="68">AS56-AO56</f>
        <v>17381</v>
      </c>
      <c r="AR56" s="60"/>
      <c r="AS56" s="181">
        <v>60423</v>
      </c>
      <c r="AU56" s="159">
        <v>16946</v>
      </c>
      <c r="AW56" s="174">
        <f t="shared" ref="AW56:AW61" si="69">AY56-AU56</f>
        <v>21301</v>
      </c>
      <c r="AX56" s="60"/>
      <c r="AY56" s="181">
        <v>38247</v>
      </c>
      <c r="BA56" s="174">
        <f t="shared" ref="BA56:BA61" si="70">BC56-AY56</f>
        <v>19442</v>
      </c>
      <c r="BB56" s="60"/>
      <c r="BC56" s="181">
        <v>57689</v>
      </c>
      <c r="BE56" s="174">
        <f t="shared" ref="BE56:BE61" si="71">BG56-BC56</f>
        <v>19703</v>
      </c>
      <c r="BF56" s="60"/>
      <c r="BG56" s="181">
        <v>77392</v>
      </c>
      <c r="BI56" s="159">
        <v>20028</v>
      </c>
      <c r="BK56" s="174">
        <f t="shared" ref="BK56:BK61" si="72">BM56-BI56</f>
        <v>21954</v>
      </c>
      <c r="BL56" s="60"/>
      <c r="BM56" s="181">
        <v>41982</v>
      </c>
      <c r="BO56" s="174">
        <f t="shared" ref="BO56:BO61" si="73">BQ56-BM56</f>
        <v>21163</v>
      </c>
      <c r="BP56" s="60"/>
      <c r="BQ56" s="181">
        <v>63145</v>
      </c>
      <c r="BS56" s="174">
        <f t="shared" ref="BS56:BS61" si="74">BU56-BQ56</f>
        <v>22018</v>
      </c>
      <c r="BT56" s="60"/>
      <c r="BU56" s="181">
        <v>85163</v>
      </c>
      <c r="BW56" s="159">
        <v>21133</v>
      </c>
    </row>
    <row r="57" spans="1:75">
      <c r="B57" s="69"/>
      <c r="C57" s="63" t="s">
        <v>8</v>
      </c>
      <c r="D57" s="59"/>
      <c r="E57" s="159"/>
      <c r="F57" s="60"/>
      <c r="G57" s="182"/>
      <c r="H57" s="60"/>
      <c r="I57" s="181"/>
      <c r="J57" s="60"/>
      <c r="K57" s="182"/>
      <c r="L57" s="60"/>
      <c r="M57" s="181"/>
      <c r="N57" s="60"/>
      <c r="O57" s="182"/>
      <c r="P57" s="60"/>
      <c r="Q57" s="181"/>
      <c r="R57" s="60"/>
      <c r="S57" s="159"/>
      <c r="U57" s="182"/>
      <c r="V57" s="60"/>
      <c r="W57" s="181"/>
      <c r="X57" s="60"/>
      <c r="Y57" s="182"/>
      <c r="Z57" s="60"/>
      <c r="AA57" s="181"/>
      <c r="AC57" s="182"/>
      <c r="AD57" s="60"/>
      <c r="AE57" s="181"/>
      <c r="AG57" s="159">
        <v>11212</v>
      </c>
      <c r="AI57" s="174">
        <f t="shared" si="66"/>
        <v>15114</v>
      </c>
      <c r="AJ57" s="60"/>
      <c r="AK57" s="181">
        <v>26326</v>
      </c>
      <c r="AL57" s="60"/>
      <c r="AM57" s="174">
        <f t="shared" si="67"/>
        <v>13149</v>
      </c>
      <c r="AN57" s="60"/>
      <c r="AO57" s="181">
        <v>39475</v>
      </c>
      <c r="AP57" s="60"/>
      <c r="AQ57" s="174">
        <f t="shared" si="68"/>
        <v>36516</v>
      </c>
      <c r="AR57" s="60"/>
      <c r="AS57" s="181">
        <v>75991</v>
      </c>
      <c r="AU57" s="159">
        <v>30467</v>
      </c>
      <c r="AW57" s="174">
        <f t="shared" si="69"/>
        <v>33875</v>
      </c>
      <c r="AX57" s="60"/>
      <c r="AY57" s="181">
        <v>64342</v>
      </c>
      <c r="BA57" s="174">
        <f t="shared" si="70"/>
        <v>33819</v>
      </c>
      <c r="BB57" s="60"/>
      <c r="BC57" s="181">
        <v>98161</v>
      </c>
      <c r="BE57" s="174">
        <f t="shared" si="71"/>
        <v>28201</v>
      </c>
      <c r="BF57" s="60"/>
      <c r="BG57" s="181">
        <v>126362</v>
      </c>
      <c r="BI57" s="159">
        <v>27130</v>
      </c>
      <c r="BK57" s="174">
        <f t="shared" si="72"/>
        <v>38566</v>
      </c>
      <c r="BL57" s="60"/>
      <c r="BM57" s="181">
        <v>65696</v>
      </c>
      <c r="BO57" s="174">
        <f t="shared" si="73"/>
        <v>43081</v>
      </c>
      <c r="BP57" s="60"/>
      <c r="BQ57" s="181">
        <v>108777</v>
      </c>
      <c r="BS57" s="174">
        <f t="shared" si="74"/>
        <v>34150</v>
      </c>
      <c r="BT57" s="60"/>
      <c r="BU57" s="181">
        <v>142927</v>
      </c>
      <c r="BW57" s="159">
        <v>29335</v>
      </c>
    </row>
    <row r="58" spans="1:75">
      <c r="B58" s="68"/>
      <c r="C58" s="63" t="s">
        <v>106</v>
      </c>
      <c r="D58" s="68"/>
      <c r="E58" s="159">
        <v>2711</v>
      </c>
      <c r="F58" s="60"/>
      <c r="G58" s="174">
        <f>I58-E58</f>
        <v>2521</v>
      </c>
      <c r="H58" s="60"/>
      <c r="I58" s="181">
        <v>5232</v>
      </c>
      <c r="J58" s="60"/>
      <c r="K58" s="174">
        <f>M58-I58</f>
        <v>4428</v>
      </c>
      <c r="L58" s="60"/>
      <c r="M58" s="181">
        <v>9660</v>
      </c>
      <c r="N58" s="60"/>
      <c r="O58" s="174">
        <f>Q58-M58</f>
        <v>5987</v>
      </c>
      <c r="P58" s="60"/>
      <c r="Q58" s="181">
        <v>15647</v>
      </c>
      <c r="R58" s="60"/>
      <c r="S58" s="159">
        <v>6732</v>
      </c>
      <c r="U58" s="174">
        <f>W58-S58</f>
        <v>6635</v>
      </c>
      <c r="V58" s="60"/>
      <c r="W58" s="181">
        <v>13367</v>
      </c>
      <c r="X58" s="60"/>
      <c r="Y58" s="174">
        <f>AA58-W58</f>
        <v>10901</v>
      </c>
      <c r="Z58" s="60"/>
      <c r="AA58" s="181">
        <v>24268</v>
      </c>
      <c r="AC58" s="174">
        <f>AE58-AA58</f>
        <v>9925</v>
      </c>
      <c r="AD58" s="60"/>
      <c r="AE58" s="181">
        <v>34193</v>
      </c>
      <c r="AG58" s="159">
        <v>9921</v>
      </c>
      <c r="AI58" s="174">
        <f t="shared" si="66"/>
        <v>9361</v>
      </c>
      <c r="AJ58" s="60"/>
      <c r="AK58" s="181">
        <v>19282</v>
      </c>
      <c r="AL58" s="60"/>
      <c r="AM58" s="174">
        <f t="shared" si="67"/>
        <v>10064</v>
      </c>
      <c r="AN58" s="60"/>
      <c r="AO58" s="181">
        <v>29346</v>
      </c>
      <c r="AP58" s="60"/>
      <c r="AQ58" s="174">
        <f t="shared" si="68"/>
        <v>15599</v>
      </c>
      <c r="AR58" s="60"/>
      <c r="AS58" s="181">
        <v>44945</v>
      </c>
      <c r="AU58" s="159">
        <v>14835</v>
      </c>
      <c r="AW58" s="174">
        <f t="shared" si="69"/>
        <v>12376</v>
      </c>
      <c r="AX58" s="60"/>
      <c r="AY58" s="181">
        <v>27211</v>
      </c>
      <c r="BA58" s="174">
        <f t="shared" si="70"/>
        <v>12724</v>
      </c>
      <c r="BB58" s="60"/>
      <c r="BC58" s="181">
        <v>39935</v>
      </c>
      <c r="BE58" s="174">
        <f t="shared" si="71"/>
        <v>13085</v>
      </c>
      <c r="BF58" s="60"/>
      <c r="BG58" s="181">
        <v>53020</v>
      </c>
      <c r="BI58" s="159">
        <v>12690</v>
      </c>
      <c r="BK58" s="174">
        <f t="shared" si="72"/>
        <v>10969</v>
      </c>
      <c r="BL58" s="60"/>
      <c r="BM58" s="181">
        <v>23659</v>
      </c>
      <c r="BO58" s="174">
        <f t="shared" si="73"/>
        <v>12446</v>
      </c>
      <c r="BP58" s="60"/>
      <c r="BQ58" s="181">
        <v>36105</v>
      </c>
      <c r="BS58" s="174">
        <f t="shared" si="74"/>
        <v>10999</v>
      </c>
      <c r="BT58" s="60"/>
      <c r="BU58" s="181">
        <v>47104</v>
      </c>
      <c r="BW58" s="159">
        <v>10600</v>
      </c>
    </row>
    <row r="59" spans="1:75">
      <c r="B59" s="56"/>
      <c r="C59" s="63" t="s">
        <v>10</v>
      </c>
      <c r="D59" s="63"/>
      <c r="E59" s="159">
        <v>2147</v>
      </c>
      <c r="F59" s="60"/>
      <c r="G59" s="174">
        <f>I59-E59</f>
        <v>2288</v>
      </c>
      <c r="H59" s="60"/>
      <c r="I59" s="181">
        <v>4435</v>
      </c>
      <c r="J59" s="60"/>
      <c r="K59" s="174">
        <f>M59-I59</f>
        <v>4203</v>
      </c>
      <c r="L59" s="60"/>
      <c r="M59" s="181">
        <v>8638</v>
      </c>
      <c r="N59" s="60"/>
      <c r="O59" s="174">
        <f>Q59-M59</f>
        <v>4229</v>
      </c>
      <c r="P59" s="60"/>
      <c r="Q59" s="181">
        <v>12867</v>
      </c>
      <c r="R59" s="60"/>
      <c r="S59" s="159">
        <v>4176</v>
      </c>
      <c r="U59" s="174">
        <f>W59-S59</f>
        <v>4645</v>
      </c>
      <c r="V59" s="60"/>
      <c r="W59" s="181">
        <v>8821</v>
      </c>
      <c r="X59" s="60"/>
      <c r="Y59" s="174">
        <f>AA59-W59</f>
        <v>5451</v>
      </c>
      <c r="Z59" s="60"/>
      <c r="AA59" s="181">
        <v>14272</v>
      </c>
      <c r="AC59" s="174">
        <f>AE59-AA59</f>
        <v>6296</v>
      </c>
      <c r="AD59" s="60"/>
      <c r="AE59" s="181">
        <v>20568</v>
      </c>
      <c r="AG59" s="159">
        <v>5468</v>
      </c>
      <c r="AI59" s="174">
        <f t="shared" si="66"/>
        <v>5563</v>
      </c>
      <c r="AJ59" s="60"/>
      <c r="AK59" s="181">
        <v>11031</v>
      </c>
      <c r="AL59" s="60"/>
      <c r="AM59" s="174">
        <f t="shared" si="67"/>
        <v>6255</v>
      </c>
      <c r="AN59" s="60"/>
      <c r="AO59" s="181">
        <v>17286</v>
      </c>
      <c r="AP59" s="60"/>
      <c r="AQ59" s="174">
        <f t="shared" si="68"/>
        <v>6976</v>
      </c>
      <c r="AR59" s="60"/>
      <c r="AS59" s="181">
        <v>24262</v>
      </c>
      <c r="AU59" s="159">
        <v>6678</v>
      </c>
      <c r="AW59" s="174">
        <f t="shared" si="69"/>
        <v>6791</v>
      </c>
      <c r="AX59" s="60"/>
      <c r="AY59" s="181">
        <v>13469</v>
      </c>
      <c r="BA59" s="174">
        <f t="shared" si="70"/>
        <v>6726</v>
      </c>
      <c r="BB59" s="60"/>
      <c r="BC59" s="181">
        <v>20195</v>
      </c>
      <c r="BE59" s="174">
        <f t="shared" si="71"/>
        <v>6717</v>
      </c>
      <c r="BF59" s="60"/>
      <c r="BG59" s="181">
        <v>26912</v>
      </c>
      <c r="BI59" s="159">
        <v>6435</v>
      </c>
      <c r="BK59" s="174">
        <f t="shared" si="72"/>
        <v>6573</v>
      </c>
      <c r="BL59" s="60"/>
      <c r="BM59" s="181">
        <v>13008</v>
      </c>
      <c r="BO59" s="174">
        <f t="shared" si="73"/>
        <v>6790</v>
      </c>
      <c r="BP59" s="60"/>
      <c r="BQ59" s="181">
        <v>19798</v>
      </c>
      <c r="BS59" s="174">
        <f t="shared" si="74"/>
        <v>7150</v>
      </c>
      <c r="BT59" s="60"/>
      <c r="BU59" s="181">
        <v>26948</v>
      </c>
      <c r="BW59" s="159">
        <v>7277</v>
      </c>
    </row>
    <row r="60" spans="1:75">
      <c r="B60" s="56"/>
      <c r="C60" s="63" t="s">
        <v>79</v>
      </c>
      <c r="D60" s="63"/>
      <c r="E60" s="159">
        <v>0</v>
      </c>
      <c r="F60" s="60"/>
      <c r="G60" s="174">
        <f>I60-E60</f>
        <v>0</v>
      </c>
      <c r="H60" s="60"/>
      <c r="I60" s="181">
        <v>0</v>
      </c>
      <c r="J60" s="60"/>
      <c r="K60" s="174">
        <f>M60-I60</f>
        <v>0</v>
      </c>
      <c r="L60" s="60"/>
      <c r="M60" s="181">
        <v>0</v>
      </c>
      <c r="N60" s="60"/>
      <c r="O60" s="174">
        <f>Q60-M60</f>
        <v>0</v>
      </c>
      <c r="P60" s="60"/>
      <c r="Q60" s="181">
        <v>0</v>
      </c>
      <c r="R60" s="60"/>
      <c r="S60" s="159">
        <v>0</v>
      </c>
      <c r="U60" s="174">
        <f>W60-S60</f>
        <v>0</v>
      </c>
      <c r="V60" s="60"/>
      <c r="W60" s="181">
        <v>0</v>
      </c>
      <c r="X60" s="60"/>
      <c r="Y60" s="174">
        <f>AA60-W60</f>
        <v>0</v>
      </c>
      <c r="Z60" s="60"/>
      <c r="AA60" s="181">
        <v>0</v>
      </c>
      <c r="AC60" s="174">
        <f>AE60-AA60</f>
        <v>0</v>
      </c>
      <c r="AD60" s="60"/>
      <c r="AE60" s="181">
        <v>0</v>
      </c>
      <c r="AG60" s="159">
        <v>0</v>
      </c>
      <c r="AI60" s="174">
        <f t="shared" si="66"/>
        <v>0</v>
      </c>
      <c r="AJ60" s="60"/>
      <c r="AK60" s="181">
        <v>0</v>
      </c>
      <c r="AL60" s="60"/>
      <c r="AM60" s="174">
        <f t="shared" si="67"/>
        <v>0</v>
      </c>
      <c r="AN60" s="60"/>
      <c r="AO60" s="181">
        <v>0</v>
      </c>
      <c r="AP60" s="60"/>
      <c r="AQ60" s="174">
        <f t="shared" si="68"/>
        <v>0</v>
      </c>
      <c r="AR60" s="60"/>
      <c r="AS60" s="181">
        <v>0</v>
      </c>
      <c r="AU60" s="159">
        <v>0</v>
      </c>
      <c r="AW60" s="174">
        <f t="shared" si="69"/>
        <v>0</v>
      </c>
      <c r="AX60" s="60"/>
      <c r="AY60" s="181">
        <v>0</v>
      </c>
      <c r="BA60" s="174">
        <f t="shared" si="70"/>
        <v>84000</v>
      </c>
      <c r="BB60" s="60"/>
      <c r="BC60" s="181">
        <v>84000</v>
      </c>
      <c r="BE60" s="174">
        <f t="shared" si="71"/>
        <v>0</v>
      </c>
      <c r="BF60" s="60"/>
      <c r="BG60" s="181">
        <v>84000</v>
      </c>
      <c r="BI60" s="159">
        <v>0</v>
      </c>
      <c r="BK60" s="174">
        <f t="shared" si="72"/>
        <v>0</v>
      </c>
      <c r="BL60" s="60"/>
      <c r="BM60" s="181">
        <v>0</v>
      </c>
      <c r="BO60" s="174">
        <f t="shared" si="73"/>
        <v>0</v>
      </c>
      <c r="BP60" s="60"/>
      <c r="BQ60" s="181">
        <v>0</v>
      </c>
      <c r="BS60" s="174">
        <f t="shared" si="74"/>
        <v>0</v>
      </c>
      <c r="BT60" s="60"/>
      <c r="BU60" s="181">
        <v>0</v>
      </c>
      <c r="BW60" s="159">
        <v>0</v>
      </c>
    </row>
    <row r="61" spans="1:75">
      <c r="A61" s="70"/>
      <c r="B61" s="56"/>
      <c r="C61" s="59" t="s">
        <v>112</v>
      </c>
      <c r="D61" s="63"/>
      <c r="E61" s="159">
        <v>32</v>
      </c>
      <c r="F61" s="60"/>
      <c r="G61" s="174">
        <f>I61-E61</f>
        <v>25</v>
      </c>
      <c r="H61" s="60"/>
      <c r="I61" s="181">
        <v>57</v>
      </c>
      <c r="J61" s="60"/>
      <c r="K61" s="174">
        <f>M61-I61</f>
        <v>0</v>
      </c>
      <c r="L61" s="60"/>
      <c r="M61" s="181">
        <v>57</v>
      </c>
      <c r="N61" s="60"/>
      <c r="O61" s="174">
        <f>Q61-M61</f>
        <v>58</v>
      </c>
      <c r="P61" s="60"/>
      <c r="Q61" s="181">
        <v>115</v>
      </c>
      <c r="R61" s="60"/>
      <c r="S61" s="159">
        <v>1</v>
      </c>
      <c r="U61" s="174">
        <f>W61-S61</f>
        <v>98</v>
      </c>
      <c r="V61" s="60"/>
      <c r="W61" s="181">
        <v>99</v>
      </c>
      <c r="X61" s="60"/>
      <c r="Y61" s="174">
        <f>AA61-W61</f>
        <v>6</v>
      </c>
      <c r="Z61" s="60"/>
      <c r="AA61" s="181">
        <v>105</v>
      </c>
      <c r="AC61" s="174">
        <f>AE61-AA61</f>
        <v>3</v>
      </c>
      <c r="AD61" s="60"/>
      <c r="AE61" s="181">
        <v>108</v>
      </c>
      <c r="AG61" s="159">
        <v>30</v>
      </c>
      <c r="AI61" s="174">
        <f t="shared" si="66"/>
        <v>83</v>
      </c>
      <c r="AJ61" s="60"/>
      <c r="AK61" s="181">
        <v>113</v>
      </c>
      <c r="AL61" s="60"/>
      <c r="AM61" s="174">
        <f t="shared" si="67"/>
        <v>10</v>
      </c>
      <c r="AN61" s="60"/>
      <c r="AO61" s="181">
        <v>123</v>
      </c>
      <c r="AP61" s="60"/>
      <c r="AQ61" s="174">
        <f t="shared" si="68"/>
        <v>2</v>
      </c>
      <c r="AR61" s="60"/>
      <c r="AS61" s="181">
        <v>125</v>
      </c>
      <c r="AU61" s="159">
        <v>34</v>
      </c>
      <c r="AW61" s="174">
        <f t="shared" si="69"/>
        <v>44</v>
      </c>
      <c r="AX61" s="60"/>
      <c r="AY61" s="181">
        <v>78</v>
      </c>
      <c r="BA61" s="174">
        <f t="shared" si="70"/>
        <v>-2</v>
      </c>
      <c r="BB61" s="60"/>
      <c r="BC61" s="181">
        <v>76</v>
      </c>
      <c r="BE61" s="174">
        <f t="shared" si="71"/>
        <v>105</v>
      </c>
      <c r="BF61" s="60"/>
      <c r="BG61" s="181">
        <v>181</v>
      </c>
      <c r="BI61" s="159">
        <v>-70</v>
      </c>
      <c r="BK61" s="174">
        <f t="shared" si="72"/>
        <v>27</v>
      </c>
      <c r="BL61" s="60"/>
      <c r="BM61" s="181">
        <v>-43</v>
      </c>
      <c r="BO61" s="174">
        <f t="shared" si="73"/>
        <v>22</v>
      </c>
      <c r="BP61" s="60"/>
      <c r="BQ61" s="181">
        <v>-21</v>
      </c>
      <c r="BS61" s="174">
        <f t="shared" si="74"/>
        <v>110</v>
      </c>
      <c r="BT61" s="60"/>
      <c r="BU61" s="181">
        <v>89</v>
      </c>
      <c r="BW61" s="159">
        <v>12</v>
      </c>
    </row>
    <row r="62" spans="1:75">
      <c r="B62" s="69"/>
      <c r="C62" s="55" t="s">
        <v>102</v>
      </c>
      <c r="D62" s="69"/>
      <c r="E62" s="161">
        <f>SUM(E56:E61)</f>
        <v>7172</v>
      </c>
      <c r="F62" s="60"/>
      <c r="G62" s="185">
        <f>SUM(G56:G61)</f>
        <v>7027</v>
      </c>
      <c r="H62" s="64"/>
      <c r="I62" s="186">
        <f>SUM(I56:I61)</f>
        <v>14199</v>
      </c>
      <c r="J62" s="60"/>
      <c r="K62" s="185">
        <f>SUM(K56:K61)</f>
        <v>17929</v>
      </c>
      <c r="L62" s="64"/>
      <c r="M62" s="186">
        <f>SUM(M56:M61)</f>
        <v>32128</v>
      </c>
      <c r="N62" s="60"/>
      <c r="O62" s="185">
        <f>SUM(O56:O61)</f>
        <v>20003</v>
      </c>
      <c r="P62" s="64"/>
      <c r="Q62" s="186">
        <f>SUM(Q56:Q61)</f>
        <v>52131</v>
      </c>
      <c r="R62" s="60"/>
      <c r="S62" s="161">
        <f>SUM(S56:S61)</f>
        <v>20683</v>
      </c>
      <c r="U62" s="185">
        <f>SUM(U56:U61)</f>
        <v>26468</v>
      </c>
      <c r="V62" s="60"/>
      <c r="W62" s="186">
        <f>SUM(W56:W61)</f>
        <v>47151</v>
      </c>
      <c r="X62" s="64"/>
      <c r="Y62" s="185">
        <f>SUM(Y56:Y61)</f>
        <v>41690</v>
      </c>
      <c r="Z62" s="60"/>
      <c r="AA62" s="186">
        <f>SUM(AA56:AA61)</f>
        <v>88841</v>
      </c>
      <c r="AC62" s="185">
        <f>SUM(AC56:AC61)</f>
        <v>41809</v>
      </c>
      <c r="AD62" s="60"/>
      <c r="AE62" s="186">
        <f>SUM(AE56:AE61)</f>
        <v>130650</v>
      </c>
      <c r="AF62" s="64"/>
      <c r="AG62" s="161">
        <f>SUM(AG56:AG61)</f>
        <v>40233</v>
      </c>
      <c r="AH62" s="60"/>
      <c r="AI62" s="185">
        <f>SUM(AI56:AI61)</f>
        <v>45192</v>
      </c>
      <c r="AJ62" s="64"/>
      <c r="AK62" s="186">
        <f>SUM(AK56:AK61)</f>
        <v>85425</v>
      </c>
      <c r="AL62" s="60"/>
      <c r="AM62" s="185">
        <f>SUM(AM56:AM61)</f>
        <v>43847</v>
      </c>
      <c r="AN62" s="64"/>
      <c r="AO62" s="186">
        <f>SUM(AO56:AO61)</f>
        <v>129272</v>
      </c>
      <c r="AP62" s="60"/>
      <c r="AQ62" s="185">
        <f>SUM(AQ56:AQ61)</f>
        <v>76474</v>
      </c>
      <c r="AR62" s="60"/>
      <c r="AS62" s="186">
        <f>SUM(AS56:AS61)</f>
        <v>205746</v>
      </c>
      <c r="AT62" s="60"/>
      <c r="AU62" s="161">
        <f>SUM(AU56:AU61)</f>
        <v>68960</v>
      </c>
      <c r="AV62" s="64"/>
      <c r="AW62" s="185">
        <f>SUM(AW56:AW61)</f>
        <v>74387</v>
      </c>
      <c r="AX62" s="60"/>
      <c r="AY62" s="186">
        <f>SUM(AY56:AY61)</f>
        <v>143347</v>
      </c>
      <c r="AZ62" s="64"/>
      <c r="BA62" s="185">
        <f>SUM(BA56:BA61)</f>
        <v>156709</v>
      </c>
      <c r="BB62" s="60"/>
      <c r="BC62" s="186">
        <f>SUM(BC56:BC61)</f>
        <v>300056</v>
      </c>
      <c r="BD62" s="64"/>
      <c r="BE62" s="185">
        <f>SUM(BE56:BE61)</f>
        <v>67811</v>
      </c>
      <c r="BF62" s="60"/>
      <c r="BG62" s="186">
        <f>SUM(BG56:BG61)</f>
        <v>367867</v>
      </c>
      <c r="BH62" s="60"/>
      <c r="BI62" s="161">
        <f>SUM(BI56:BI61)</f>
        <v>66213</v>
      </c>
      <c r="BJ62" s="64"/>
      <c r="BK62" s="185">
        <f>SUM(BK56:BK61)</f>
        <v>78089</v>
      </c>
      <c r="BL62" s="60"/>
      <c r="BM62" s="186">
        <f>SUM(BM56:BM61)</f>
        <v>144302</v>
      </c>
      <c r="BN62" s="64"/>
      <c r="BO62" s="185">
        <f>SUM(BO56:BO61)</f>
        <v>83502</v>
      </c>
      <c r="BP62" s="60"/>
      <c r="BQ62" s="186">
        <f>SUM(BQ56:BQ61)</f>
        <v>227804</v>
      </c>
      <c r="BR62" s="64"/>
      <c r="BS62" s="185">
        <f>SUM(BS56:BS61)</f>
        <v>74427</v>
      </c>
      <c r="BT62" s="60"/>
      <c r="BU62" s="186">
        <f>SUM(BU56:BU61)</f>
        <v>302231</v>
      </c>
      <c r="BV62" s="60"/>
      <c r="BW62" s="161">
        <f>SUM(BW56:BW61)</f>
        <v>68357</v>
      </c>
    </row>
    <row r="63" spans="1:75">
      <c r="A63" s="70"/>
      <c r="B63" s="68"/>
      <c r="C63" s="68"/>
      <c r="D63" s="68"/>
      <c r="E63" s="159"/>
      <c r="F63" s="60"/>
      <c r="G63" s="180"/>
      <c r="H63" s="60"/>
      <c r="I63" s="181"/>
      <c r="J63" s="60"/>
      <c r="K63" s="180"/>
      <c r="L63" s="60"/>
      <c r="M63" s="181"/>
      <c r="N63" s="60"/>
      <c r="O63" s="180"/>
      <c r="P63" s="60"/>
      <c r="Q63" s="181"/>
      <c r="R63" s="60"/>
      <c r="S63" s="159"/>
      <c r="U63" s="180"/>
      <c r="V63" s="60"/>
      <c r="W63" s="181"/>
      <c r="X63" s="60"/>
      <c r="Y63" s="180"/>
      <c r="Z63" s="60"/>
      <c r="AA63" s="181"/>
      <c r="AC63" s="180"/>
      <c r="AD63" s="60"/>
      <c r="AE63" s="181"/>
      <c r="AG63" s="159"/>
      <c r="AI63" s="180"/>
      <c r="AJ63" s="60"/>
      <c r="AK63" s="181"/>
      <c r="AL63" s="60"/>
      <c r="AM63" s="180"/>
      <c r="AN63" s="60"/>
      <c r="AO63" s="181"/>
      <c r="AP63" s="60"/>
      <c r="AQ63" s="180"/>
      <c r="AR63" s="60"/>
      <c r="AS63" s="181"/>
      <c r="AU63" s="159"/>
      <c r="AW63" s="180"/>
      <c r="AX63" s="60"/>
      <c r="AY63" s="181"/>
      <c r="BA63" s="180"/>
      <c r="BB63" s="60"/>
      <c r="BC63" s="181"/>
      <c r="BE63" s="180"/>
      <c r="BF63" s="60"/>
      <c r="BG63" s="181"/>
      <c r="BI63" s="159"/>
      <c r="BK63" s="180"/>
      <c r="BL63" s="60"/>
      <c r="BM63" s="181"/>
      <c r="BO63" s="180"/>
      <c r="BP63" s="60"/>
      <c r="BQ63" s="181"/>
      <c r="BS63" s="180"/>
      <c r="BT63" s="60"/>
      <c r="BU63" s="181"/>
      <c r="BW63" s="159"/>
    </row>
    <row r="64" spans="1:75" s="124" customFormat="1">
      <c r="A64" s="66"/>
      <c r="B64" s="66" t="s">
        <v>110</v>
      </c>
      <c r="C64" s="142"/>
      <c r="D64" s="142"/>
      <c r="E64" s="162">
        <f>E53-E62</f>
        <v>-930</v>
      </c>
      <c r="F64" s="67"/>
      <c r="G64" s="187">
        <f>G53-G62</f>
        <v>-402</v>
      </c>
      <c r="H64" s="67"/>
      <c r="I64" s="188">
        <f>I53-I62</f>
        <v>-1332</v>
      </c>
      <c r="J64" s="67"/>
      <c r="K64" s="187">
        <f>K53-K62</f>
        <v>-874</v>
      </c>
      <c r="L64" s="67"/>
      <c r="M64" s="188">
        <f>M53-M62</f>
        <v>-2206</v>
      </c>
      <c r="N64" s="67"/>
      <c r="O64" s="187">
        <f>O53-O62</f>
        <v>-2745</v>
      </c>
      <c r="P64" s="67"/>
      <c r="Q64" s="188">
        <f>Q53-Q62</f>
        <v>-4951</v>
      </c>
      <c r="R64" s="67"/>
      <c r="S64" s="162">
        <f>S53-S62</f>
        <v>-3125</v>
      </c>
      <c r="T64" s="61"/>
      <c r="U64" s="187">
        <f>U53-U62</f>
        <v>-3592</v>
      </c>
      <c r="V64" s="67"/>
      <c r="W64" s="188">
        <f>W53-W62</f>
        <v>-6717</v>
      </c>
      <c r="X64" s="67"/>
      <c r="Y64" s="187">
        <f>Y53-Y62</f>
        <v>-5262</v>
      </c>
      <c r="Z64" s="67"/>
      <c r="AA64" s="188">
        <f>AA53-AA62</f>
        <v>-11979</v>
      </c>
      <c r="AB64" s="61"/>
      <c r="AC64" s="187">
        <f>AC53-AC62</f>
        <v>-5661</v>
      </c>
      <c r="AD64" s="67"/>
      <c r="AE64" s="188">
        <f>AE53-AE62</f>
        <v>-17640</v>
      </c>
      <c r="AF64" s="67"/>
      <c r="AG64" s="162">
        <f>AG53-AG62</f>
        <v>-4669</v>
      </c>
      <c r="AH64" s="67"/>
      <c r="AI64" s="187">
        <f>AI53-AI62</f>
        <v>-3818</v>
      </c>
      <c r="AJ64" s="67"/>
      <c r="AK64" s="188">
        <f>AK53-AK62</f>
        <v>-8487</v>
      </c>
      <c r="AL64" s="67"/>
      <c r="AM64" s="187">
        <f>AM53-AM62</f>
        <v>-5120</v>
      </c>
      <c r="AN64" s="67"/>
      <c r="AO64" s="188">
        <f>AO53-AO62</f>
        <v>-13607</v>
      </c>
      <c r="AP64" s="67"/>
      <c r="AQ64" s="187">
        <f>AQ53-AQ62</f>
        <v>-6523</v>
      </c>
      <c r="AR64" s="67"/>
      <c r="AS64" s="188">
        <f>AS53-AS62</f>
        <v>-20130</v>
      </c>
      <c r="AT64" s="67"/>
      <c r="AU64" s="162">
        <f>AU53-AU62</f>
        <v>-5852</v>
      </c>
      <c r="AV64" s="67"/>
      <c r="AW64" s="187">
        <f>AW53-AW62</f>
        <v>-6451</v>
      </c>
      <c r="AX64" s="67"/>
      <c r="AY64" s="188">
        <f>AY53-AY62</f>
        <v>-12303</v>
      </c>
      <c r="AZ64" s="67"/>
      <c r="BA64" s="187">
        <f>BA53-BA62</f>
        <v>-89166</v>
      </c>
      <c r="BB64" s="67"/>
      <c r="BC64" s="188">
        <f>BC53-BC62</f>
        <v>-101469</v>
      </c>
      <c r="BD64" s="67"/>
      <c r="BE64" s="187">
        <f>BE53-BE62</f>
        <v>-7666</v>
      </c>
      <c r="BF64" s="67"/>
      <c r="BG64" s="188">
        <f>BG53-BG62</f>
        <v>-109135</v>
      </c>
      <c r="BH64" s="67"/>
      <c r="BI64" s="162">
        <f>BI53-BI62</f>
        <v>-5252</v>
      </c>
      <c r="BJ64" s="67"/>
      <c r="BK64" s="187">
        <f>BK53-BK62</f>
        <v>-2503</v>
      </c>
      <c r="BL64" s="67"/>
      <c r="BM64" s="188">
        <f>BM53-BM62</f>
        <v>-7755</v>
      </c>
      <c r="BN64" s="67"/>
      <c r="BO64" s="187">
        <f>BO53-BO62</f>
        <v>-1860</v>
      </c>
      <c r="BP64" s="67"/>
      <c r="BQ64" s="188">
        <f>BQ53-BQ62</f>
        <v>-9615</v>
      </c>
      <c r="BR64" s="67"/>
      <c r="BS64" s="187">
        <f>BS53-BS62</f>
        <v>-5821</v>
      </c>
      <c r="BT64" s="67"/>
      <c r="BU64" s="188">
        <f>BU53-BU62</f>
        <v>-15436</v>
      </c>
      <c r="BV64" s="67"/>
      <c r="BW64" s="162">
        <f>BW53-BW62</f>
        <v>-4143</v>
      </c>
    </row>
    <row r="65" spans="1:75" s="61" customFormat="1">
      <c r="A65" s="66"/>
      <c r="B65" s="66"/>
      <c r="C65" s="71"/>
      <c r="D65" s="71"/>
      <c r="E65" s="162"/>
      <c r="F65" s="67"/>
      <c r="G65" s="187"/>
      <c r="H65" s="67"/>
      <c r="I65" s="188"/>
      <c r="J65" s="67"/>
      <c r="K65" s="187"/>
      <c r="L65" s="67"/>
      <c r="M65" s="188"/>
      <c r="N65" s="60"/>
      <c r="O65" s="187"/>
      <c r="P65" s="67"/>
      <c r="Q65" s="188"/>
      <c r="R65" s="60"/>
      <c r="S65" s="162"/>
      <c r="U65" s="187"/>
      <c r="V65" s="67"/>
      <c r="W65" s="188"/>
      <c r="X65" s="67"/>
      <c r="Y65" s="187"/>
      <c r="Z65" s="67"/>
      <c r="AA65" s="188"/>
      <c r="AC65" s="187"/>
      <c r="AD65" s="67"/>
      <c r="AE65" s="188"/>
      <c r="AG65" s="201"/>
      <c r="AI65" s="209"/>
      <c r="AJ65" s="67"/>
      <c r="AK65" s="210"/>
      <c r="AL65" s="67"/>
      <c r="AM65" s="209"/>
      <c r="AN65" s="67"/>
      <c r="AO65" s="210"/>
      <c r="AP65" s="67"/>
      <c r="AQ65" s="209"/>
      <c r="AR65" s="67"/>
      <c r="AS65" s="210"/>
      <c r="AU65" s="162"/>
      <c r="AW65" s="209"/>
      <c r="AX65" s="67"/>
      <c r="AY65" s="188"/>
      <c r="BA65" s="209"/>
      <c r="BB65" s="67"/>
      <c r="BC65" s="188"/>
      <c r="BE65" s="209"/>
      <c r="BF65" s="67"/>
      <c r="BG65" s="188"/>
      <c r="BI65" s="162"/>
      <c r="BK65" s="209"/>
      <c r="BL65" s="67"/>
      <c r="BM65" s="188"/>
      <c r="BO65" s="209"/>
      <c r="BP65" s="67"/>
      <c r="BQ65" s="188"/>
      <c r="BS65" s="209"/>
      <c r="BT65" s="67"/>
      <c r="BU65" s="188"/>
      <c r="BW65" s="162"/>
    </row>
    <row r="66" spans="1:75">
      <c r="B66" s="56"/>
      <c r="C66" s="72" t="s">
        <v>45</v>
      </c>
      <c r="E66" s="163">
        <v>0</v>
      </c>
      <c r="F66" s="73"/>
      <c r="G66" s="174">
        <f t="shared" ref="G66:G67" si="75">I66-E66</f>
        <v>0</v>
      </c>
      <c r="H66" s="73"/>
      <c r="I66" s="189">
        <v>0</v>
      </c>
      <c r="J66" s="73"/>
      <c r="K66" s="174">
        <f t="shared" ref="K66:K67" si="76">M66-I66</f>
        <v>0</v>
      </c>
      <c r="L66" s="73"/>
      <c r="M66" s="189">
        <v>0</v>
      </c>
      <c r="N66" s="60"/>
      <c r="O66" s="174">
        <f t="shared" ref="O66:O67" si="77">Q66-M66</f>
        <v>0</v>
      </c>
      <c r="P66" s="73"/>
      <c r="Q66" s="189">
        <v>0</v>
      </c>
      <c r="R66" s="60"/>
      <c r="S66" s="163">
        <v>-21</v>
      </c>
      <c r="U66" s="174">
        <f t="shared" ref="U66:U67" si="78">W66-S66</f>
        <v>-70</v>
      </c>
      <c r="V66" s="73"/>
      <c r="W66" s="189">
        <v>-91</v>
      </c>
      <c r="X66" s="73"/>
      <c r="Y66" s="174">
        <f t="shared" ref="Y66:Y67" si="79">AA66-W66</f>
        <v>-77</v>
      </c>
      <c r="Z66" s="73"/>
      <c r="AA66" s="189">
        <v>-168</v>
      </c>
      <c r="AC66" s="174">
        <f t="shared" ref="AC66:AC67" si="80">AE66-AA66</f>
        <v>-84</v>
      </c>
      <c r="AD66" s="73"/>
      <c r="AE66" s="189">
        <v>-252</v>
      </c>
      <c r="AG66" s="163">
        <v>-78</v>
      </c>
      <c r="AI66" s="174">
        <f t="shared" ref="AI66:AI67" si="81">AK66-AG66</f>
        <v>-107</v>
      </c>
      <c r="AJ66" s="73"/>
      <c r="AK66" s="189">
        <v>-185</v>
      </c>
      <c r="AL66" s="73"/>
      <c r="AM66" s="174">
        <f t="shared" ref="AM66:AM67" si="82">AO66-AK66</f>
        <v>-346</v>
      </c>
      <c r="AN66" s="73"/>
      <c r="AO66" s="189">
        <v>-531</v>
      </c>
      <c r="AP66" s="73"/>
      <c r="AQ66" s="174">
        <f t="shared" ref="AQ66:AQ67" si="83">AS66-AO66</f>
        <v>-532</v>
      </c>
      <c r="AR66" s="73"/>
      <c r="AS66" s="189">
        <v>-1063</v>
      </c>
      <c r="AU66" s="163">
        <v>-681</v>
      </c>
      <c r="AW66" s="174">
        <f t="shared" ref="AW66:AW67" si="84">AY66-AU66</f>
        <v>-298</v>
      </c>
      <c r="AX66" s="73"/>
      <c r="AY66" s="189">
        <v>-979</v>
      </c>
      <c r="BA66" s="174">
        <f t="shared" ref="BA66:BA67" si="85">BC66-AY66</f>
        <v>-980</v>
      </c>
      <c r="BB66" s="73"/>
      <c r="BC66" s="189">
        <v>-1959</v>
      </c>
      <c r="BE66" s="174">
        <f t="shared" ref="BE66:BE67" si="86">BG66-BC66</f>
        <v>-1738</v>
      </c>
      <c r="BF66" s="73"/>
      <c r="BG66" s="189">
        <v>-3697</v>
      </c>
      <c r="BI66" s="163">
        <v>-680</v>
      </c>
      <c r="BK66" s="174">
        <f t="shared" ref="BK66:BK67" si="87">BM66-BI66</f>
        <v>-1358</v>
      </c>
      <c r="BL66" s="73"/>
      <c r="BM66" s="189">
        <v>-2038</v>
      </c>
      <c r="BO66" s="174">
        <f t="shared" ref="BO66:BO67" si="88">BQ66-BM66</f>
        <v>-1184</v>
      </c>
      <c r="BP66" s="73"/>
      <c r="BQ66" s="189">
        <v>-3222</v>
      </c>
      <c r="BS66" s="174">
        <f t="shared" ref="BS66:BS67" si="89">BU66-BQ66</f>
        <v>-1399</v>
      </c>
      <c r="BT66" s="73"/>
      <c r="BU66" s="189">
        <v>-4621</v>
      </c>
      <c r="BW66" s="163">
        <v>-1000</v>
      </c>
    </row>
    <row r="67" spans="1:75">
      <c r="B67" s="56"/>
      <c r="C67" s="72" t="s">
        <v>46</v>
      </c>
      <c r="E67" s="163">
        <v>0</v>
      </c>
      <c r="F67" s="73"/>
      <c r="G67" s="174">
        <f t="shared" si="75"/>
        <v>0</v>
      </c>
      <c r="H67" s="73"/>
      <c r="I67" s="189">
        <v>0</v>
      </c>
      <c r="J67" s="73"/>
      <c r="K67" s="174">
        <f t="shared" si="76"/>
        <v>0</v>
      </c>
      <c r="L67" s="73"/>
      <c r="M67" s="189">
        <v>0</v>
      </c>
      <c r="N67" s="60"/>
      <c r="O67" s="174">
        <f t="shared" si="77"/>
        <v>0</v>
      </c>
      <c r="P67" s="73"/>
      <c r="Q67" s="189">
        <v>0</v>
      </c>
      <c r="R67" s="60"/>
      <c r="S67" s="163">
        <v>-21</v>
      </c>
      <c r="U67" s="174">
        <f t="shared" si="78"/>
        <v>-70</v>
      </c>
      <c r="V67" s="73"/>
      <c r="W67" s="189">
        <v>-91</v>
      </c>
      <c r="X67" s="73"/>
      <c r="Y67" s="174">
        <f t="shared" si="79"/>
        <v>-77</v>
      </c>
      <c r="Z67" s="73"/>
      <c r="AA67" s="189">
        <v>-168</v>
      </c>
      <c r="AC67" s="174">
        <f t="shared" si="80"/>
        <v>-84</v>
      </c>
      <c r="AD67" s="73"/>
      <c r="AE67" s="189">
        <v>-252</v>
      </c>
      <c r="AG67" s="163">
        <v>-78</v>
      </c>
      <c r="AI67" s="174">
        <f t="shared" si="81"/>
        <v>-107</v>
      </c>
      <c r="AJ67" s="73"/>
      <c r="AK67" s="189">
        <v>-185</v>
      </c>
      <c r="AL67" s="73"/>
      <c r="AM67" s="174">
        <f t="shared" si="82"/>
        <v>-346</v>
      </c>
      <c r="AN67" s="73"/>
      <c r="AO67" s="189">
        <v>-531</v>
      </c>
      <c r="AP67" s="73"/>
      <c r="AQ67" s="174">
        <f t="shared" si="83"/>
        <v>-532</v>
      </c>
      <c r="AR67" s="73"/>
      <c r="AS67" s="189">
        <v>-1063</v>
      </c>
      <c r="AU67" s="163">
        <v>-681</v>
      </c>
      <c r="AW67" s="174">
        <f t="shared" si="84"/>
        <v>-298</v>
      </c>
      <c r="AX67" s="73"/>
      <c r="AY67" s="189">
        <v>-979</v>
      </c>
      <c r="BA67" s="174">
        <f t="shared" si="85"/>
        <v>-980</v>
      </c>
      <c r="BB67" s="73"/>
      <c r="BC67" s="189">
        <v>-1959</v>
      </c>
      <c r="BE67" s="174">
        <f t="shared" si="86"/>
        <v>-1738</v>
      </c>
      <c r="BF67" s="73"/>
      <c r="BG67" s="189">
        <v>-3697</v>
      </c>
      <c r="BI67" s="163">
        <v>-680</v>
      </c>
      <c r="BK67" s="174">
        <f t="shared" si="87"/>
        <v>-1358</v>
      </c>
      <c r="BL67" s="73"/>
      <c r="BM67" s="189">
        <v>-2038</v>
      </c>
      <c r="BO67" s="174">
        <f t="shared" si="88"/>
        <v>-1184</v>
      </c>
      <c r="BP67" s="73"/>
      <c r="BQ67" s="189">
        <v>-3222</v>
      </c>
      <c r="BS67" s="174">
        <f t="shared" si="89"/>
        <v>-1399</v>
      </c>
      <c r="BT67" s="73"/>
      <c r="BU67" s="189">
        <v>-4621</v>
      </c>
      <c r="BW67" s="163">
        <v>-1000</v>
      </c>
    </row>
    <row r="68" spans="1:75">
      <c r="A68" s="70"/>
      <c r="B68" s="59"/>
      <c r="C68" s="59"/>
      <c r="D68" s="59"/>
      <c r="E68" s="159"/>
      <c r="F68" s="60"/>
      <c r="G68" s="180"/>
      <c r="H68" s="60"/>
      <c r="I68" s="181"/>
      <c r="J68" s="60"/>
      <c r="K68" s="180"/>
      <c r="L68" s="60"/>
      <c r="M68" s="181"/>
      <c r="O68" s="180"/>
      <c r="P68" s="60"/>
      <c r="Q68" s="181"/>
      <c r="S68" s="159"/>
      <c r="U68" s="180"/>
      <c r="V68" s="60"/>
      <c r="W68" s="181"/>
      <c r="X68" s="60"/>
      <c r="Y68" s="180"/>
      <c r="Z68" s="60"/>
      <c r="AA68" s="181"/>
      <c r="AC68" s="180"/>
      <c r="AD68" s="60"/>
      <c r="AE68" s="181"/>
      <c r="AG68" s="159"/>
      <c r="AI68" s="180"/>
      <c r="AJ68" s="60"/>
      <c r="AK68" s="181"/>
      <c r="AL68" s="60"/>
      <c r="AM68" s="180"/>
      <c r="AN68" s="60"/>
      <c r="AO68" s="181"/>
      <c r="AP68" s="60"/>
      <c r="AQ68" s="180"/>
      <c r="AR68" s="60"/>
      <c r="AS68" s="181"/>
      <c r="AU68" s="159"/>
      <c r="AW68" s="180"/>
      <c r="AX68" s="60"/>
      <c r="AY68" s="181"/>
      <c r="BA68" s="180"/>
      <c r="BB68" s="60"/>
      <c r="BC68" s="181"/>
      <c r="BE68" s="180"/>
      <c r="BF68" s="60"/>
      <c r="BG68" s="181"/>
      <c r="BI68" s="159"/>
      <c r="BK68" s="180"/>
      <c r="BL68" s="60"/>
      <c r="BM68" s="181"/>
      <c r="BO68" s="180"/>
      <c r="BP68" s="60"/>
      <c r="BQ68" s="181"/>
      <c r="BS68" s="180"/>
      <c r="BT68" s="60"/>
      <c r="BU68" s="181"/>
      <c r="BW68" s="159"/>
    </row>
    <row r="69" spans="1:75" s="124" customFormat="1">
      <c r="A69" s="66" t="s">
        <v>43</v>
      </c>
      <c r="B69" s="66"/>
      <c r="C69" s="66"/>
      <c r="D69" s="66"/>
      <c r="E69" s="164">
        <f>E28+E46+E64</f>
        <v>32206</v>
      </c>
      <c r="F69" s="62"/>
      <c r="G69" s="190">
        <f>G28+G46+G64</f>
        <v>25890</v>
      </c>
      <c r="H69" s="62"/>
      <c r="I69" s="191">
        <f>I28+I46+I64</f>
        <v>58096</v>
      </c>
      <c r="J69" s="62"/>
      <c r="K69" s="190">
        <f>K28+K46+K64</f>
        <v>25186</v>
      </c>
      <c r="L69" s="62"/>
      <c r="M69" s="191">
        <f>M28+M46+M64</f>
        <v>83282</v>
      </c>
      <c r="N69" s="62"/>
      <c r="O69" s="190">
        <f>O28+O46+O64</f>
        <v>15369</v>
      </c>
      <c r="P69" s="62"/>
      <c r="Q69" s="191">
        <f>Q28+Q46+Q64</f>
        <v>98651</v>
      </c>
      <c r="R69" s="62"/>
      <c r="S69" s="164">
        <f>S28+S46+S64</f>
        <v>13092</v>
      </c>
      <c r="T69" s="62"/>
      <c r="U69" s="190">
        <f>U28+U46+U64</f>
        <v>11285</v>
      </c>
      <c r="V69" s="62"/>
      <c r="W69" s="191">
        <f>W28+W46+W64</f>
        <v>24377</v>
      </c>
      <c r="X69" s="62"/>
      <c r="Y69" s="190">
        <f>Y28+Y46+Y64</f>
        <v>10300</v>
      </c>
      <c r="Z69" s="62"/>
      <c r="AA69" s="191">
        <f>AA28+AA46+AA64</f>
        <v>34677</v>
      </c>
      <c r="AB69" s="61"/>
      <c r="AC69" s="190">
        <f>AC28+AC46+AC64</f>
        <v>6065</v>
      </c>
      <c r="AD69" s="62"/>
      <c r="AE69" s="191">
        <f>AE28+AE46+AE64</f>
        <v>40742</v>
      </c>
      <c r="AF69" s="62"/>
      <c r="AG69" s="164">
        <f>AG28+AG46+AG64</f>
        <v>7891</v>
      </c>
      <c r="AH69" s="62"/>
      <c r="AI69" s="190">
        <f>AI28+AI46+AI64</f>
        <v>12432</v>
      </c>
      <c r="AJ69" s="62"/>
      <c r="AK69" s="191">
        <f>AK28+AK46+AK64</f>
        <v>20323</v>
      </c>
      <c r="AL69" s="62"/>
      <c r="AM69" s="190">
        <f>AM28+AM46+AM64</f>
        <v>12152</v>
      </c>
      <c r="AN69" s="62"/>
      <c r="AO69" s="191">
        <f>AO28+AO46+AO64</f>
        <v>32475</v>
      </c>
      <c r="AP69" s="62"/>
      <c r="AQ69" s="190">
        <f>AQ28+AQ46+AQ64</f>
        <v>12357</v>
      </c>
      <c r="AR69" s="62"/>
      <c r="AS69" s="191">
        <f>AS28+AS46+AS64</f>
        <v>44832</v>
      </c>
      <c r="AT69" s="62"/>
      <c r="AU69" s="164">
        <f>AU28+AU46+AU64</f>
        <v>17994</v>
      </c>
      <c r="AV69" s="62"/>
      <c r="AW69" s="190">
        <f>AW28+AW46+AW64</f>
        <v>19265</v>
      </c>
      <c r="AX69" s="62"/>
      <c r="AY69" s="191">
        <f>AY28+AY46+AY64</f>
        <v>37259</v>
      </c>
      <c r="AZ69" s="62"/>
      <c r="BA69" s="190">
        <f>BA28+BA46+BA64</f>
        <v>-63396</v>
      </c>
      <c r="BB69" s="62"/>
      <c r="BC69" s="191">
        <f>BC28+BC46+BC64</f>
        <v>-26137</v>
      </c>
      <c r="BD69" s="62"/>
      <c r="BE69" s="190">
        <f>BE28+BE46+BE64</f>
        <v>15766</v>
      </c>
      <c r="BF69" s="62"/>
      <c r="BG69" s="191">
        <f>BG28+BG46+BG64</f>
        <v>-10371</v>
      </c>
      <c r="BH69" s="62"/>
      <c r="BI69" s="164">
        <f>BI28+BI46+BI64</f>
        <v>21232</v>
      </c>
      <c r="BJ69" s="62"/>
      <c r="BK69" s="190">
        <f>BK28+BK46+BK64</f>
        <v>25702</v>
      </c>
      <c r="BL69" s="62"/>
      <c r="BM69" s="191">
        <f>BM28+BM46+BM64</f>
        <v>46934</v>
      </c>
      <c r="BN69" s="62"/>
      <c r="BO69" s="190">
        <f>BO28+BO46+BO64</f>
        <v>16944</v>
      </c>
      <c r="BP69" s="62"/>
      <c r="BQ69" s="191">
        <f>BQ28+BQ46+BQ64</f>
        <v>63878</v>
      </c>
      <c r="BR69" s="62"/>
      <c r="BS69" s="190">
        <f>BS28+BS46+BS64</f>
        <v>15582</v>
      </c>
      <c r="BT69" s="62"/>
      <c r="BU69" s="191">
        <f>BU28+BU46+BU64</f>
        <v>79460</v>
      </c>
      <c r="BV69" s="62"/>
      <c r="BW69" s="164">
        <f>BW28+BW46+BW64</f>
        <v>16840</v>
      </c>
    </row>
    <row r="70" spans="1:75">
      <c r="A70" s="2"/>
      <c r="B70" s="1"/>
      <c r="C70" s="1"/>
      <c r="D70" s="1"/>
      <c r="E70" s="160"/>
      <c r="F70" s="60"/>
      <c r="G70" s="192"/>
      <c r="H70" s="75"/>
      <c r="I70" s="184"/>
      <c r="J70" s="60"/>
      <c r="K70" s="193"/>
      <c r="L70" s="123"/>
      <c r="M70" s="184"/>
      <c r="O70" s="192"/>
      <c r="P70" s="123"/>
      <c r="Q70" s="184"/>
      <c r="S70" s="160"/>
      <c r="U70" s="192"/>
      <c r="V70" s="75"/>
      <c r="W70" s="196"/>
      <c r="X70" s="60"/>
      <c r="Y70" s="192"/>
      <c r="Z70" s="75"/>
      <c r="AA70" s="184"/>
      <c r="AC70" s="192"/>
      <c r="AD70" s="123"/>
      <c r="AE70" s="184"/>
      <c r="AG70" s="202"/>
      <c r="AI70" s="211"/>
      <c r="AJ70" s="75"/>
      <c r="AK70" s="212"/>
      <c r="AL70" s="60"/>
      <c r="AM70" s="211"/>
      <c r="AN70" s="75"/>
      <c r="AO70" s="212"/>
      <c r="AP70" s="60"/>
      <c r="AQ70" s="211"/>
      <c r="AR70" s="123"/>
      <c r="AS70" s="212"/>
      <c r="AU70" s="160"/>
      <c r="AW70" s="205"/>
      <c r="AX70" s="75"/>
      <c r="AY70" s="184"/>
      <c r="BA70" s="205"/>
      <c r="BB70" s="75"/>
      <c r="BC70" s="184"/>
      <c r="BE70" s="205"/>
      <c r="BF70" s="75"/>
      <c r="BG70" s="184"/>
      <c r="BI70" s="160"/>
      <c r="BK70" s="205"/>
      <c r="BL70" s="75"/>
      <c r="BM70" s="184"/>
      <c r="BO70" s="205"/>
      <c r="BP70" s="75"/>
      <c r="BQ70" s="184"/>
      <c r="BS70" s="205"/>
      <c r="BT70" s="75"/>
      <c r="BU70" s="184"/>
      <c r="BW70" s="160"/>
    </row>
    <row r="71" spans="1:75">
      <c r="A71" s="1"/>
      <c r="B71" s="2"/>
      <c r="C71" s="2"/>
      <c r="D71" s="2"/>
      <c r="E71" s="60"/>
      <c r="F71" s="60"/>
      <c r="G71" s="60"/>
      <c r="H71" s="60"/>
      <c r="I71" s="60"/>
      <c r="J71" s="60"/>
      <c r="M71" s="60"/>
      <c r="O71" s="60"/>
      <c r="Q71" s="60"/>
      <c r="S71" s="60"/>
      <c r="U71" s="60"/>
      <c r="V71" s="60"/>
      <c r="W71" s="60"/>
      <c r="X71" s="60"/>
      <c r="Y71" s="60"/>
      <c r="Z71" s="60"/>
      <c r="AA71" s="60"/>
      <c r="AC71" s="60"/>
      <c r="AE71" s="60"/>
      <c r="AG71" s="74"/>
      <c r="AI71" s="60"/>
      <c r="AJ71" s="60"/>
      <c r="AK71" s="60"/>
      <c r="AL71" s="60"/>
      <c r="AM71" s="60"/>
      <c r="AN71" s="60"/>
      <c r="AO71" s="60"/>
      <c r="AP71" s="60"/>
      <c r="AQ71" s="60"/>
      <c r="AS71" s="74"/>
      <c r="AU71" s="60"/>
      <c r="AW71" s="60"/>
      <c r="AX71" s="60"/>
      <c r="AY71" s="60"/>
      <c r="BA71" s="60"/>
      <c r="BB71" s="60"/>
      <c r="BC71" s="60"/>
      <c r="BE71" s="60"/>
      <c r="BF71" s="60"/>
      <c r="BG71" s="60"/>
      <c r="BI71" s="60"/>
      <c r="BK71" s="60"/>
      <c r="BL71" s="60"/>
      <c r="BM71" s="60"/>
      <c r="BO71" s="60"/>
      <c r="BP71" s="60"/>
      <c r="BQ71" s="60"/>
      <c r="BS71" s="60"/>
      <c r="BT71" s="60"/>
      <c r="BU71" s="60"/>
      <c r="BW71" s="60"/>
    </row>
    <row r="72" spans="1:75">
      <c r="A72" s="1"/>
      <c r="B72" s="2"/>
      <c r="C72" s="2"/>
      <c r="D72" s="2"/>
      <c r="E72" s="60"/>
      <c r="F72" s="60"/>
      <c r="G72" s="60"/>
      <c r="H72" s="60"/>
      <c r="I72" s="60"/>
      <c r="J72" s="60"/>
      <c r="M72" s="60"/>
      <c r="O72" s="60"/>
      <c r="Q72" s="60"/>
      <c r="S72" s="60"/>
      <c r="U72" s="60"/>
      <c r="V72" s="60"/>
      <c r="W72" s="60"/>
      <c r="X72" s="60"/>
      <c r="AC72" s="60"/>
      <c r="AE72" s="60"/>
      <c r="AG72" s="60"/>
      <c r="AI72" s="60"/>
      <c r="AJ72" s="60"/>
      <c r="AK72" s="60"/>
      <c r="AL72" s="60"/>
      <c r="AS72" s="60"/>
      <c r="AU72" s="60"/>
      <c r="AW72" s="60"/>
      <c r="AX72" s="60"/>
      <c r="AY72" s="60"/>
      <c r="BA72" s="60"/>
      <c r="BB72" s="60"/>
      <c r="BC72" s="60"/>
      <c r="BE72" s="60"/>
      <c r="BF72" s="60"/>
      <c r="BG72" s="60"/>
      <c r="BI72" s="60"/>
      <c r="BK72" s="60"/>
      <c r="BL72" s="60"/>
      <c r="BM72" s="60"/>
      <c r="BO72" s="60"/>
      <c r="BP72" s="60"/>
      <c r="BQ72" s="60"/>
      <c r="BS72" s="60"/>
      <c r="BT72" s="60"/>
      <c r="BU72" s="60"/>
      <c r="BW72" s="60"/>
    </row>
    <row r="73" spans="1:75">
      <c r="A73" s="1"/>
      <c r="B73" s="1"/>
      <c r="C73" s="1"/>
      <c r="D73" s="1"/>
    </row>
    <row r="74" spans="1:75">
      <c r="A74" s="1"/>
      <c r="B74" s="1"/>
      <c r="C74" s="1"/>
      <c r="D74" s="1"/>
    </row>
    <row r="75" spans="1:75">
      <c r="B75" s="1"/>
      <c r="C75" s="1"/>
      <c r="D75" s="1"/>
    </row>
    <row r="76" spans="1:75">
      <c r="A76" s="2"/>
      <c r="B76" s="1"/>
      <c r="C76" s="1"/>
      <c r="D76" s="1"/>
    </row>
    <row r="77" spans="1:75">
      <c r="A77" s="1"/>
      <c r="B77" s="1"/>
      <c r="C77" s="1"/>
      <c r="D77" s="1"/>
    </row>
    <row r="78" spans="1:75">
      <c r="A78" s="1"/>
      <c r="B78" s="1"/>
      <c r="C78" s="1"/>
      <c r="D78" s="1"/>
    </row>
    <row r="79" spans="1:75">
      <c r="A79" s="1"/>
      <c r="B79" s="1"/>
      <c r="C79" s="1"/>
      <c r="D79" s="1"/>
    </row>
    <row r="80" spans="1:75">
      <c r="A80" s="1"/>
      <c r="B80" s="1"/>
      <c r="C80" s="1"/>
      <c r="D80" s="1"/>
    </row>
    <row r="81" spans="1:4">
      <c r="A81" s="1"/>
      <c r="B81" s="1"/>
      <c r="C81" s="1"/>
      <c r="D81" s="1"/>
    </row>
    <row r="82" spans="1:4">
      <c r="A82" s="1"/>
      <c r="B82" s="1"/>
      <c r="C82" s="1"/>
      <c r="D82" s="1"/>
    </row>
    <row r="83" spans="1:4">
      <c r="A83" s="1"/>
      <c r="B83" s="1"/>
      <c r="C83" s="1"/>
      <c r="D83" s="1"/>
    </row>
    <row r="84" spans="1:4">
      <c r="A84" s="1"/>
      <c r="B84" s="1"/>
      <c r="C84" s="1"/>
      <c r="D84" s="1"/>
    </row>
    <row r="85" spans="1:4">
      <c r="A85" s="1"/>
      <c r="B85" s="1"/>
      <c r="C85" s="1"/>
      <c r="D85" s="1"/>
    </row>
    <row r="86" spans="1:4">
      <c r="A86" s="1"/>
      <c r="B86" s="1"/>
      <c r="C86" s="1"/>
      <c r="D86" s="1"/>
    </row>
    <row r="87" spans="1:4">
      <c r="A87" s="1"/>
      <c r="B87" s="1"/>
      <c r="C87" s="1"/>
      <c r="D87" s="1"/>
    </row>
    <row r="88" spans="1:4">
      <c r="A88" s="1"/>
      <c r="B88" s="1"/>
      <c r="C88" s="1"/>
      <c r="D88" s="1"/>
    </row>
    <row r="89" spans="1:4">
      <c r="A89" s="1"/>
      <c r="B89" s="1"/>
      <c r="C89" s="1"/>
      <c r="D89" s="1"/>
    </row>
    <row r="90" spans="1:4">
      <c r="A90" s="1"/>
      <c r="B90" s="1"/>
      <c r="C90" s="1"/>
      <c r="D90" s="1"/>
    </row>
    <row r="91" spans="1:4">
      <c r="A91" s="1"/>
      <c r="B91" s="1"/>
      <c r="C91" s="1"/>
      <c r="D91" s="1"/>
    </row>
    <row r="92" spans="1:4">
      <c r="A92" s="1"/>
      <c r="B92" s="1"/>
      <c r="C92" s="1"/>
      <c r="D92" s="1"/>
    </row>
    <row r="93" spans="1:4">
      <c r="A93" s="1"/>
      <c r="B93" s="1"/>
      <c r="C93" s="1"/>
      <c r="D93" s="1"/>
    </row>
    <row r="94" spans="1:4">
      <c r="A94" s="1"/>
      <c r="B94" s="1"/>
      <c r="C94" s="1"/>
      <c r="D94" s="1"/>
    </row>
    <row r="95" spans="1:4">
      <c r="A95" s="1"/>
      <c r="B95" s="1"/>
      <c r="C95" s="1"/>
      <c r="D95" s="1"/>
    </row>
    <row r="96" spans="1:4">
      <c r="A96" s="1"/>
      <c r="B96" s="1"/>
      <c r="C96" s="1"/>
      <c r="D96" s="1"/>
    </row>
    <row r="97" spans="1:4">
      <c r="A97" s="1"/>
      <c r="B97" s="1"/>
      <c r="C97" s="1"/>
      <c r="D97" s="1"/>
    </row>
  </sheetData>
  <mergeCells count="7">
    <mergeCell ref="BU5:BU8"/>
    <mergeCell ref="Q5:Q8"/>
    <mergeCell ref="AE5:AE8"/>
    <mergeCell ref="AS5:AS8"/>
    <mergeCell ref="E2:AE3"/>
    <mergeCell ref="BG5:BG8"/>
    <mergeCell ref="AG2:BI3"/>
  </mergeCells>
  <pageMargins left="0.5" right="0.5" top="0.5" bottom="0.5" header="0.5" footer="0.5"/>
  <pageSetup paperSize="5" scale="54" fitToWidth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HeadingPairs>
  <TitlesOfParts>
    <vt:vector size="9" baseType="lpstr">
      <vt:lpstr>TDS</vt:lpstr>
      <vt:lpstr>USM</vt:lpstr>
      <vt:lpstr>Telecom</vt:lpstr>
      <vt:lpstr>TDS!Print_Area</vt:lpstr>
      <vt:lpstr>Telecom!Print_Area</vt:lpstr>
      <vt:lpstr>USM!Print_Area</vt:lpstr>
      <vt:lpstr>TDS!Print_Titles</vt:lpstr>
      <vt:lpstr>Telecom!Print_Titles</vt:lpstr>
      <vt:lpstr>USM!Print_Titles</vt:lpstr>
    </vt:vector>
  </TitlesOfParts>
  <Company>Telephone &amp; Data Systems,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 Baumgartner</dc:creator>
  <cp:lastModifiedBy>Baumgartner, Michael D.</cp:lastModifiedBy>
  <cp:lastPrinted>2014-10-28T21:30:35Z</cp:lastPrinted>
  <dcterms:created xsi:type="dcterms:W3CDTF">2010-08-04T14:53:39Z</dcterms:created>
  <dcterms:modified xsi:type="dcterms:W3CDTF">2016-05-11T14:23:37Z</dcterms:modified>
</cp:coreProperties>
</file>