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0" yWindow="180" windowWidth="14940" windowHeight="9165" tabRatio="906" firstSheet="1" activeTab="1"/>
  </bookViews>
  <sheets>
    <sheet name="Cons IS - PR " sheetId="2" r:id="rId1"/>
    <sheet name="Cons BS - PR " sheetId="3" r:id="rId2"/>
    <sheet name="Cons CF - PR" sheetId="4" r:id="rId3"/>
    <sheet name="IS REC QTD " sheetId="5" r:id="rId4"/>
    <sheet name="IS REC QTD - PQ " sheetId="6" r:id="rId5"/>
    <sheet name="IS REC YTD " sheetId="7" r:id="rId6"/>
    <sheet name="IS REC YTD - PY " sheetId="8" r:id="rId7"/>
    <sheet name="Segment Information - Q " sheetId="9" r:id="rId8"/>
    <sheet name="Segment Information - Y" sheetId="10" r:id="rId9"/>
    <sheet name="Segment Rec Items - Q " sheetId="11" r:id="rId10"/>
    <sheet name="Segment Rec Items - Y" sheetId="12" r:id="rId11"/>
    <sheet name="Sales by Segment - Q " sheetId="13" r:id="rId12"/>
    <sheet name="Sales by Segment - Y" sheetId="14" r:id="rId13"/>
    <sheet name="Revision note" sheetId="15" r:id="rId14"/>
    <sheet name="FCF Reconciliation YTD" sheetId="16" r:id="rId15"/>
    <sheet name="FCF Reconciliation QTD" sheetId="17" r:id="rId16"/>
  </sheets>
  <calcPr calcId="145621"/>
</workbook>
</file>

<file path=xl/calcChain.xml><?xml version="1.0" encoding="utf-8"?>
<calcChain xmlns="http://schemas.openxmlformats.org/spreadsheetml/2006/main">
  <c r="D12" i="3" l="1"/>
  <c r="D15" i="3"/>
  <c r="D22" i="3"/>
  <c r="D31" i="3"/>
  <c r="D32" i="3"/>
  <c r="D44" i="3"/>
  <c r="D47" i="3" l="1"/>
</calcChain>
</file>

<file path=xl/sharedStrings.xml><?xml version="1.0" encoding="utf-8"?>
<sst xmlns="http://schemas.openxmlformats.org/spreadsheetml/2006/main" count="1204" uniqueCount="265">
  <si>
    <r>
      <rPr>
        <b/>
        <u/>
        <sz val="16"/>
        <color rgb="FF000000"/>
        <rFont val="Times New Roman"/>
        <family val="1"/>
      </rPr>
      <t xml:space="preserve">Consolidated Statements of Income </t>
    </r>
  </si>
  <si>
    <t/>
  </si>
  <si>
    <r>
      <rPr>
        <u/>
        <sz val="11"/>
        <color rgb="FF000000"/>
        <rFont val="Times New Roman"/>
        <family val="1"/>
      </rPr>
      <t>(U.S. dollars in millions, except share and per share data)</t>
    </r>
  </si>
  <si>
    <r>
      <rPr>
        <b/>
        <sz val="11"/>
        <color rgb="FF000000"/>
        <rFont val="Times New Roman"/>
        <family val="1"/>
      </rPr>
      <t>Three months ended</t>
    </r>
  </si>
  <si>
    <r>
      <rPr>
        <b/>
        <sz val="11"/>
        <color rgb="FF000000"/>
        <rFont val="Times New Roman"/>
        <family val="1"/>
      </rPr>
      <t>Year ended</t>
    </r>
  </si>
  <si>
    <r>
      <rPr>
        <b/>
        <sz val="11"/>
        <color rgb="FF000000"/>
        <rFont val="Times New Roman"/>
        <family val="1"/>
      </rPr>
      <t>December 31,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</si>
  <si>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</si>
  <si>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</si>
  <si>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(Audited)</t>
    </r>
  </si>
  <si>
    <r>
      <rPr>
        <b/>
        <sz val="11"/>
        <color rgb="FF000000"/>
        <rFont val="Times New Roman"/>
        <family val="1"/>
      </rPr>
      <t>Net revenues</t>
    </r>
  </si>
  <si>
    <r>
      <rPr>
        <b/>
        <sz val="11"/>
        <color rgb="FF000000"/>
        <rFont val="Times New Roman"/>
        <family val="1"/>
      </rPr>
      <t>Cost of sales</t>
    </r>
  </si>
  <si>
    <r>
      <rPr>
        <b/>
        <sz val="11"/>
        <color rgb="FF000000"/>
        <rFont val="Times New Roman"/>
        <family val="1"/>
      </rPr>
      <t>Gross profit</t>
    </r>
  </si>
  <si>
    <r>
      <rPr>
        <b/>
        <sz val="11"/>
        <color rgb="FF000000"/>
        <rFont val="Times New Roman"/>
        <family val="1"/>
      </rPr>
      <t>Research and development expenses</t>
    </r>
  </si>
  <si>
    <r>
      <rPr>
        <b/>
        <sz val="11"/>
        <color rgb="FF000000"/>
        <rFont val="Times New Roman"/>
        <family val="1"/>
      </rPr>
      <t>Selling and marketing expenses</t>
    </r>
  </si>
  <si>
    <r>
      <rPr>
        <b/>
        <sz val="11"/>
        <color rgb="FF000000"/>
        <rFont val="Times New Roman"/>
        <family val="1"/>
      </rPr>
      <t>General and administrative expenses</t>
    </r>
  </si>
  <si>
    <r>
      <rPr>
        <b/>
        <sz val="11"/>
        <color rgb="FF000000"/>
        <rFont val="Times New Roman"/>
        <family val="1"/>
      </rPr>
      <t>Other asset impairments, restructuring and other items....................................................</t>
    </r>
  </si>
  <si>
    <r>
      <rPr>
        <b/>
        <sz val="11"/>
        <color rgb="FF000000"/>
        <rFont val="Times New Roman"/>
        <family val="1"/>
      </rPr>
      <t>Intangible assets impairment</t>
    </r>
  </si>
  <si>
    <r>
      <rPr>
        <b/>
        <sz val="11"/>
        <color rgb="FF000000"/>
        <rFont val="Times New Roman"/>
        <family val="1"/>
      </rPr>
      <t>Goodwill impairment</t>
    </r>
  </si>
  <si>
    <r>
      <rPr>
        <b/>
        <sz val="11"/>
        <color rgb="FF000000"/>
        <rFont val="Times New Roman"/>
        <family val="1"/>
      </rPr>
      <t>Legal settlements and loss contingencies...........................................................................</t>
    </r>
  </si>
  <si>
    <r>
      <rPr>
        <b/>
        <sz val="11"/>
        <color rgb="FF000000"/>
        <rFont val="Times New Roman"/>
        <family val="1"/>
      </rPr>
      <t>Operating income (loss)</t>
    </r>
  </si>
  <si>
    <r>
      <rPr>
        <b/>
        <sz val="11"/>
        <color rgb="FF000000"/>
        <rFont val="Times New Roman"/>
        <family val="1"/>
      </rPr>
      <t>Financial expenses – net</t>
    </r>
  </si>
  <si>
    <r>
      <rPr>
        <b/>
        <sz val="11"/>
        <color rgb="FF000000"/>
        <rFont val="Times New Roman"/>
        <family val="1"/>
      </rPr>
      <t>Loss before income taxes</t>
    </r>
  </si>
  <si>
    <r>
      <rPr>
        <b/>
        <sz val="11"/>
        <color rgb="FF000000"/>
        <rFont val="Times New Roman"/>
        <family val="1"/>
      </rPr>
      <t>Tax benefits</t>
    </r>
  </si>
  <si>
    <r>
      <rPr>
        <b/>
        <sz val="11"/>
        <color rgb="FF000000"/>
        <rFont val="Times New Roman"/>
        <family val="1"/>
      </rPr>
      <t>Share in losses (profit) of associated companies, net</t>
    </r>
  </si>
  <si>
    <r>
      <rPr>
        <b/>
        <sz val="11"/>
        <color rgb="FF000000"/>
        <rFont val="Times New Roman"/>
        <family val="1"/>
      </rPr>
      <t xml:space="preserve">Net income (loss) </t>
    </r>
  </si>
  <si>
    <r>
      <rPr>
        <b/>
        <sz val="11"/>
        <color rgb="FF000000"/>
        <rFont val="Times New Roman"/>
        <family val="1"/>
      </rPr>
      <t>Net income attributable to non-controlling interests</t>
    </r>
  </si>
  <si>
    <r>
      <rPr>
        <b/>
        <sz val="11"/>
        <color rgb="FF000000"/>
        <rFont val="Times New Roman"/>
        <family val="1"/>
      </rPr>
      <t>Net income (loss) attributable to Teva</t>
    </r>
  </si>
  <si>
    <r>
      <rPr>
        <b/>
        <sz val="11"/>
        <color rgb="FF000000"/>
        <rFont val="Times New Roman"/>
        <family val="1"/>
      </rPr>
      <t>Dividends on preferred shares</t>
    </r>
  </si>
  <si>
    <r>
      <rPr>
        <b/>
        <sz val="11"/>
        <color rgb="FF000000"/>
        <rFont val="Times New Roman"/>
        <family val="1"/>
      </rPr>
      <t>Net loss attributable to Teva's ordinary shareholders</t>
    </r>
  </si>
  <si>
    <r>
      <rPr>
        <b/>
        <sz val="11"/>
        <color rgb="FF000000"/>
        <rFont val="Times New Roman"/>
        <family val="1"/>
      </rPr>
      <t>Earnings per share attributable to ordinary shareholders:</t>
    </r>
  </si>
  <si>
    <r>
      <rPr>
        <b/>
        <sz val="11"/>
        <color rgb="FF000000"/>
        <rFont val="Times New Roman"/>
        <family val="1"/>
      </rPr>
      <t>Basic    ($)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</si>
  <si>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</si>
  <si>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Diluted ($)</t>
    </r>
  </si>
  <si>
    <r>
      <rPr>
        <b/>
        <sz val="11"/>
        <color rgb="FF000000"/>
        <rFont val="Times New Roman"/>
        <family val="1"/>
      </rPr>
      <t>Weighted average number of shares (in millions):</t>
    </r>
  </si>
  <si>
    <r>
      <rPr>
        <b/>
        <sz val="11"/>
        <color rgb="FF000000"/>
        <rFont val="Times New Roman"/>
        <family val="1"/>
      </rPr>
      <t>Basic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</si>
  <si>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</si>
  <si>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 xml:space="preserve">Diluted </t>
    </r>
  </si>
  <si>
    <r>
      <rPr>
        <b/>
        <sz val="11"/>
        <color rgb="FF000000"/>
        <rFont val="Times New Roman"/>
        <family val="1"/>
      </rPr>
      <t>Non-GAAP net income attributable to ordinary shareholders:*</t>
    </r>
  </si>
  <si>
    <r>
      <rPr>
        <b/>
        <sz val="11"/>
        <color rgb="FF000000"/>
        <rFont val="Times New Roman"/>
        <family val="1"/>
      </rPr>
      <t>Non-GAAP net income attributable to ordinary shareholders for diluted earnings per share:</t>
    </r>
  </si>
  <si>
    <r>
      <rPr>
        <b/>
        <sz val="11"/>
        <color rgb="FF000000"/>
        <rFont val="Times New Roman"/>
        <family val="1"/>
      </rPr>
      <t>Non-GAAP earnings per share attributable to ordinary shareholders:*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</si>
  <si>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</si>
  <si>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Non-GAAP average number of shares (in millions):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</si>
  <si>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 </t>
    </r>
  </si>
  <si>
    <r>
      <rPr>
        <sz val="11"/>
        <color rgb="FF000000"/>
        <rFont val="Times New Roman"/>
        <family val="1"/>
      </rPr>
      <t>* See reconciliation attached.</t>
    </r>
  </si>
  <si>
    <r>
      <rPr>
        <b/>
        <u/>
        <sz val="16"/>
        <color rgb="FF000000"/>
        <rFont val="Times New Roman"/>
        <family val="1"/>
      </rPr>
      <t xml:space="preserve">Condensed Consolidated Balance Sheets </t>
    </r>
  </si>
  <si>
    <r>
      <rPr>
        <u/>
        <sz val="11"/>
        <color rgb="FF000000"/>
        <rFont val="Times New Roman"/>
        <family val="1"/>
      </rPr>
      <t>(U.S. dollars in millions)</t>
    </r>
  </si>
  <si>
    <r>
      <rPr>
        <b/>
        <u/>
        <sz val="11"/>
        <color rgb="FF000000"/>
        <rFont val="Times New Roman"/>
        <family val="1"/>
      </rPr>
      <t>(Audited)</t>
    </r>
  </si>
  <si>
    <r>
      <rPr>
        <b/>
        <sz val="11"/>
        <color rgb="FF000000"/>
        <rFont val="Times New Roman"/>
        <family val="1"/>
      </rPr>
      <t>December 31,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</si>
  <si>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</si>
  <si>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ASSETS</t>
    </r>
  </si>
  <si>
    <r>
      <rPr>
        <b/>
        <sz val="11"/>
        <color rgb="FF000000"/>
        <rFont val="Times New Roman"/>
        <family val="1"/>
      </rPr>
      <t>Current assets:</t>
    </r>
  </si>
  <si>
    <r>
      <rPr>
        <sz val="11"/>
        <color rgb="FF000000"/>
        <rFont val="Times New Roman"/>
        <family val="1"/>
      </rPr>
      <t>Cash and cash equivalents</t>
    </r>
  </si>
  <si>
    <r>
      <rPr>
        <sz val="11"/>
        <color rgb="FF000000"/>
        <rFont val="Times New Roman"/>
        <family val="1"/>
      </rPr>
      <t>Trade receivables</t>
    </r>
  </si>
  <si>
    <r>
      <rPr>
        <sz val="11"/>
        <color rgb="FF000000"/>
        <rFont val="Times New Roman"/>
        <family val="1"/>
      </rPr>
      <t>Inventories</t>
    </r>
  </si>
  <si>
    <r>
      <rPr>
        <sz val="11"/>
        <color rgb="FF000000"/>
        <rFont val="Times New Roman"/>
        <family val="1"/>
      </rPr>
      <t>Prepaid expenses</t>
    </r>
  </si>
  <si>
    <r>
      <rPr>
        <sz val="11"/>
        <color rgb="FF000000"/>
        <rFont val="Times New Roman"/>
        <family val="1"/>
      </rPr>
      <t>Other current assets</t>
    </r>
  </si>
  <si>
    <r>
      <rPr>
        <sz val="11"/>
        <color rgb="FF000000"/>
        <rFont val="Times New Roman"/>
        <family val="1"/>
      </rPr>
      <t>Assets held for sale</t>
    </r>
  </si>
  <si>
    <r>
      <rPr>
        <b/>
        <sz val="11"/>
        <color rgb="FF000000"/>
        <rFont val="Times New Roman"/>
        <family val="1"/>
      </rPr>
      <t>Total current assets</t>
    </r>
  </si>
  <si>
    <r>
      <rPr>
        <b/>
        <sz val="11"/>
        <color rgb="FF000000"/>
        <rFont val="Times New Roman"/>
        <family val="1"/>
      </rPr>
      <t>Deferred income taxes</t>
    </r>
  </si>
  <si>
    <r>
      <rPr>
        <b/>
        <sz val="11"/>
        <color rgb="FF000000"/>
        <rFont val="Times New Roman"/>
        <family val="1"/>
      </rPr>
      <t>Other non-current assets</t>
    </r>
  </si>
  <si>
    <r>
      <rPr>
        <b/>
        <sz val="11"/>
        <color rgb="FF000000"/>
        <rFont val="Times New Roman"/>
        <family val="1"/>
      </rPr>
      <t>Property, plant and equipment, net</t>
    </r>
  </si>
  <si>
    <r>
      <rPr>
        <b/>
        <sz val="11"/>
        <color rgb="FF000000"/>
        <rFont val="Times New Roman"/>
        <family val="1"/>
      </rPr>
      <t>Operating lease right-of-use assets</t>
    </r>
  </si>
  <si>
    <r>
      <rPr>
        <b/>
        <sz val="11"/>
        <color rgb="FF000000"/>
        <rFont val="Times New Roman"/>
        <family val="1"/>
      </rPr>
      <t>Identifiable intangible assets, net</t>
    </r>
  </si>
  <si>
    <r>
      <rPr>
        <b/>
        <sz val="11"/>
        <color rgb="FF000000"/>
        <rFont val="Times New Roman"/>
        <family val="1"/>
      </rPr>
      <t>Goodwill</t>
    </r>
  </si>
  <si>
    <r>
      <rPr>
        <b/>
        <sz val="11"/>
        <color rgb="FF000000"/>
        <rFont val="Times New Roman"/>
        <family val="1"/>
      </rPr>
      <t>Total assets</t>
    </r>
  </si>
  <si>
    <r>
      <rPr>
        <b/>
        <sz val="11"/>
        <color rgb="FF000000"/>
        <rFont val="Times New Roman"/>
        <family val="1"/>
      </rPr>
      <t>LIABILITIES &amp; EQUITY</t>
    </r>
  </si>
  <si>
    <r>
      <rPr>
        <b/>
        <sz val="11"/>
        <color rgb="FF000000"/>
        <rFont val="Times New Roman"/>
        <family val="1"/>
      </rPr>
      <t>Current liabilities:</t>
    </r>
  </si>
  <si>
    <r>
      <rPr>
        <sz val="11"/>
        <color rgb="FF000000"/>
        <rFont val="Times New Roman"/>
        <family val="1"/>
      </rPr>
      <t>Short-term debt</t>
    </r>
  </si>
  <si>
    <r>
      <rPr>
        <sz val="11"/>
        <color rgb="FF000000"/>
        <rFont val="Times New Roman"/>
        <family val="1"/>
      </rPr>
      <t>Sales reserves and allowances</t>
    </r>
  </si>
  <si>
    <r>
      <rPr>
        <sz val="11"/>
        <color rgb="FF000000"/>
        <rFont val="Times New Roman"/>
        <family val="1"/>
      </rPr>
      <t>Trade payables</t>
    </r>
  </si>
  <si>
    <r>
      <rPr>
        <sz val="11"/>
        <color rgb="FF000000"/>
        <rFont val="Times New Roman"/>
        <family val="1"/>
      </rPr>
      <t>Employee-related obligations</t>
    </r>
  </si>
  <si>
    <r>
      <rPr>
        <sz val="11"/>
        <color rgb="FF000000"/>
        <rFont val="Times New Roman"/>
        <family val="1"/>
      </rPr>
      <t>Accrued expenses</t>
    </r>
  </si>
  <si>
    <r>
      <rPr>
        <sz val="11"/>
        <color rgb="FF000000"/>
        <rFont val="Times New Roman"/>
        <family val="1"/>
      </rPr>
      <t>Other current liabilities</t>
    </r>
  </si>
  <si>
    <r>
      <rPr>
        <b/>
        <sz val="11"/>
        <color rgb="FF000000"/>
        <rFont val="Times New Roman"/>
        <family val="1"/>
      </rPr>
      <t>Total current liabilities</t>
    </r>
  </si>
  <si>
    <r>
      <rPr>
        <b/>
        <sz val="11"/>
        <color rgb="FF000000"/>
        <rFont val="Times New Roman"/>
        <family val="1"/>
      </rPr>
      <t>Long-term liabilities:</t>
    </r>
  </si>
  <si>
    <r>
      <rPr>
        <sz val="11"/>
        <color rgb="FF000000"/>
        <rFont val="Times New Roman"/>
        <family val="1"/>
      </rPr>
      <t>Deferred income taxes</t>
    </r>
  </si>
  <si>
    <r>
      <rPr>
        <sz val="11"/>
        <color rgb="FF000000"/>
        <rFont val="Times New Roman"/>
        <family val="1"/>
      </rPr>
      <t>Other taxes and long-term liabilities</t>
    </r>
  </si>
  <si>
    <r>
      <rPr>
        <sz val="11"/>
        <color rgb="FF000000"/>
        <rFont val="Times New Roman"/>
        <family val="1"/>
      </rPr>
      <t>Senior notes and loans</t>
    </r>
  </si>
  <si>
    <r>
      <rPr>
        <sz val="11"/>
        <color rgb="FF000000"/>
        <rFont val="Times New Roman"/>
        <family val="1"/>
      </rPr>
      <t>Operating lease liabilities</t>
    </r>
  </si>
  <si>
    <r>
      <rPr>
        <b/>
        <sz val="11"/>
        <color rgb="FF000000"/>
        <rFont val="Times New Roman"/>
        <family val="1"/>
      </rPr>
      <t>Total long-term liabilities</t>
    </r>
  </si>
  <si>
    <r>
      <rPr>
        <b/>
        <sz val="11"/>
        <color rgb="FF000000"/>
        <rFont val="Times New Roman"/>
        <family val="1"/>
      </rPr>
      <t>Equity:</t>
    </r>
  </si>
  <si>
    <r>
      <rPr>
        <sz val="11"/>
        <color rgb="FF000000"/>
        <rFont val="Times New Roman"/>
        <family val="1"/>
      </rPr>
      <t>Teva shareholders’ equity</t>
    </r>
  </si>
  <si>
    <r>
      <rPr>
        <sz val="11"/>
        <color rgb="FF000000"/>
        <rFont val="Times New Roman"/>
        <family val="1"/>
      </rPr>
      <t>Non-controlling interests.......................................................</t>
    </r>
  </si>
  <si>
    <r>
      <rPr>
        <b/>
        <sz val="11"/>
        <color rgb="FF000000"/>
        <rFont val="Times New Roman"/>
        <family val="1"/>
      </rPr>
      <t>Total equity</t>
    </r>
  </si>
  <si>
    <r>
      <rPr>
        <b/>
        <sz val="11"/>
        <color rgb="FF000000"/>
        <rFont val="Times New Roman"/>
        <family val="1"/>
      </rPr>
      <t>Total liabilities and equity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</si>
  <si>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</si>
  <si>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10"/>
        <color rgb="FF000000"/>
        <rFont val="Calibri"/>
        <family val="2"/>
      </rPr>
      <t>Three Months Ended December 31, 2019</t>
    </r>
  </si>
  <si>
    <r>
      <rPr>
        <b/>
        <sz val="10"/>
        <color rgb="FF000000"/>
        <rFont val="Calibri"/>
        <family val="2"/>
      </rPr>
      <t>U.S. $ and shares in millions (except per share amounts)</t>
    </r>
  </si>
  <si>
    <r>
      <rPr>
        <sz val="9"/>
        <color rgb="FF000000"/>
        <rFont val="Calibri"/>
        <family val="2"/>
      </rPr>
      <t>The non-GAAP diluted weighted average number of shares was 1,094 million for the three months ended December 31, 2019.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</si>
  <si>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</si>
  <si>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10"/>
        <color rgb="FF000000"/>
        <rFont val="Calibri"/>
        <family val="2"/>
      </rPr>
      <t>Three Months Ended December 31, 2018</t>
    </r>
  </si>
  <si>
    <r>
      <rPr>
        <b/>
        <sz val="10"/>
        <color rgb="FF000000"/>
        <rFont val="Calibri"/>
        <family val="2"/>
      </rPr>
      <t>U.S. $ and shares in millions (except per share amounts)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</si>
  <si>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</si>
  <si>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10"/>
        <color rgb="FF000000"/>
        <rFont val="Calibri"/>
        <family val="2"/>
      </rPr>
      <t>Year Ended December 31, 2019</t>
    </r>
  </si>
  <si>
    <r>
      <rPr>
        <b/>
        <sz val="10"/>
        <color rgb="FF000000"/>
        <rFont val="Calibri"/>
        <family val="2"/>
      </rPr>
      <t>(U.S. $ and shares in millions, except per share amounts)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</si>
  <si>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</si>
  <si>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10"/>
        <color rgb="FF000000"/>
        <rFont val="Calibri"/>
        <family val="2"/>
      </rPr>
      <t>Year ended December 31, 2018</t>
    </r>
  </si>
  <si>
    <r>
      <rPr>
        <b/>
        <sz val="10"/>
        <color rgb="FF000000"/>
        <rFont val="Calibri"/>
        <family val="2"/>
      </rPr>
      <t>(U.S. $ and shares in millions, except per share amounts)</t>
    </r>
  </si>
  <si>
    <r>
      <rPr>
        <sz val="12"/>
        <color rgb="FF000000"/>
        <rFont val="Times New Roman"/>
        <family val="1"/>
      </rPr>
      <t xml:space="preserve">The following table summarizes the impact of the revision on net revenues and non-GAAP cost of sales in the consolidated statements of income in the relevant periods: </t>
    </r>
  </si>
  <si>
    <r>
      <rPr>
        <sz val="11"/>
        <color rgb="FF000000"/>
        <rFont val="Calibri"/>
        <family val="2"/>
      </rPr>
      <t>Net revenues</t>
    </r>
  </si>
  <si>
    <r>
      <rPr>
        <sz val="11"/>
        <color rgb="FF000000"/>
        <rFont val="Calibri"/>
        <family val="2"/>
      </rPr>
      <t>Cost of sales</t>
    </r>
  </si>
  <si>
    <r>
      <rPr>
        <sz val="11"/>
        <color rgb="FF000000"/>
        <rFont val="Calibri"/>
        <family val="2"/>
      </rPr>
      <t>As reported</t>
    </r>
  </si>
  <si>
    <r>
      <rPr>
        <sz val="11"/>
        <color rgb="FF000000"/>
        <rFont val="Calibri"/>
        <family val="2"/>
      </rPr>
      <t>Adjustment</t>
    </r>
  </si>
  <si>
    <r>
      <rPr>
        <sz val="11"/>
        <color rgb="FF000000"/>
        <rFont val="Calibri"/>
        <family val="2"/>
      </rPr>
      <t>As revised</t>
    </r>
  </si>
  <si>
    <r>
      <rPr>
        <sz val="11"/>
        <color rgb="FF000000"/>
        <rFont val="Calibri"/>
        <family val="2"/>
      </rPr>
      <t>Q1</t>
    </r>
  </si>
  <si>
    <r>
      <rPr>
        <sz val="11"/>
        <color rgb="FF000000"/>
        <rFont val="Calibri"/>
        <family val="2"/>
      </rPr>
      <t>Q2</t>
    </r>
  </si>
  <si>
    <r>
      <rPr>
        <sz val="11"/>
        <color rgb="FF000000"/>
        <rFont val="Calibri"/>
        <family val="2"/>
      </rPr>
      <t>Q3</t>
    </r>
  </si>
  <si>
    <r>
      <rPr>
        <sz val="11"/>
        <color rgb="FF000000"/>
        <rFont val="Calibri"/>
        <family val="2"/>
      </rPr>
      <t>Q4</t>
    </r>
  </si>
  <si>
    <r>
      <rPr>
        <sz val="11"/>
        <color rgb="FF000000"/>
        <rFont val="Times New Roman"/>
        <family val="1"/>
      </rPr>
      <t xml:space="preserve">Revision of prior period financial statements with respect to the distribution business in our International Markets segment, decreasing sales by $165 million in Q4 2019, and $642 million in 2019, with an offsetting decrease in cost of sales. No impact on gross profit, operating income, earnings per share or cash flows for the related periods. </t>
    </r>
  </si>
  <si>
    <t>Intangible assets impairment</t>
  </si>
  <si>
    <t>YTD</t>
  </si>
  <si>
    <t>Other expense (income) ................................................................................................................</t>
  </si>
  <si>
    <t xml:space="preserve">(Unaudited) </t>
  </si>
  <si>
    <t xml:space="preserve">(Audited) </t>
  </si>
  <si>
    <r>
      <rPr>
        <b/>
        <sz val="11"/>
        <color rgb="FF000000"/>
        <rFont val="Calibri Light"/>
        <family val="1"/>
        <scheme val="major"/>
      </rPr>
      <t xml:space="preserve">(U.S. dollars in millions) </t>
    </r>
  </si>
  <si>
    <r>
      <rPr>
        <b/>
        <sz val="8"/>
        <color rgb="FF000000"/>
        <rFont val="Calibri Light"/>
        <family val="1"/>
        <scheme val="major"/>
      </rPr>
      <t>2019</t>
    </r>
  </si>
  <si>
    <r>
      <rPr>
        <b/>
        <sz val="10"/>
        <color rgb="FF000000"/>
        <rFont val="Calibri Light"/>
        <family val="1"/>
        <scheme val="major"/>
      </rPr>
      <t>Operating activities:</t>
    </r>
  </si>
  <si>
    <r>
      <rPr>
        <sz val="10"/>
        <color rgb="FF000000"/>
        <rFont val="Calibri Light"/>
        <family val="1"/>
        <scheme val="major"/>
      </rPr>
      <t>$</t>
    </r>
  </si>
  <si>
    <r>
      <rPr>
        <sz val="10"/>
        <color rgb="FF000000"/>
        <rFont val="Calibri Light"/>
        <family val="1"/>
        <scheme val="major"/>
      </rPr>
      <t>Adjustments to reconcile net income (loss) to net cash provided by operations:</t>
    </r>
  </si>
  <si>
    <r>
      <rPr>
        <sz val="10"/>
        <color rgb="FF000000"/>
        <rFont val="Calibri Light"/>
        <family val="1"/>
        <scheme val="major"/>
      </rPr>
      <t>Impairment of long-lived assets........................................................................................................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</si>
  <si>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Depreciation and amortization..........................................................................................................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</si>
  <si>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Net change in operating assets and liabilities................................................................................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</si>
  <si>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Deferred income taxes — net and uncertain tax positions...........................................................</t>
    </r>
  </si>
  <si>
    <r>
      <rPr>
        <sz val="10"/>
        <color rgb="FF000000"/>
        <rFont val="Calibri Light"/>
        <family val="1"/>
        <scheme val="major"/>
      </rPr>
      <t>Stock-based compensation...............................................................................................................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</si>
  <si>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Other items ..........................................................................................................................................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</si>
  <si>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Research and development in process............................................................................................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</si>
  <si>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Net income (loss) from sale of long-lived assets and investments.............................................................</t>
    </r>
  </si>
  <si>
    <r>
      <rPr>
        <b/>
        <sz val="10"/>
        <color rgb="FF000000"/>
        <rFont val="Calibri Light"/>
        <family val="1"/>
        <scheme val="major"/>
      </rPr>
      <t>Net cash provided by operating activities.......................................................................................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</si>
  <si>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 xml:space="preserve"> </t>
    </r>
  </si>
  <si>
    <r>
      <rPr>
        <b/>
        <sz val="10"/>
        <color rgb="FF000000"/>
        <rFont val="Calibri Light"/>
        <family val="1"/>
        <scheme val="major"/>
      </rPr>
      <t>Investing activities:</t>
    </r>
  </si>
  <si>
    <r>
      <rPr>
        <sz val="10"/>
        <color rgb="FF000000"/>
        <rFont val="Calibri Light"/>
        <family val="1"/>
        <scheme val="major"/>
      </rPr>
      <t>Beneficial interest collected in exchange for securitized trade receivables................................</t>
    </r>
  </si>
  <si>
    <r>
      <rPr>
        <sz val="10"/>
        <color rgb="FF000000"/>
        <rFont val="Calibri Light"/>
        <family val="1"/>
        <scheme val="major"/>
      </rPr>
      <t>Proceeds from sales of long-lived assets and investments..........................................................</t>
    </r>
  </si>
  <si>
    <r>
      <rPr>
        <sz val="10"/>
        <color rgb="FF000000"/>
        <rFont val="Calibri Light"/>
        <family val="1"/>
        <scheme val="major"/>
      </rPr>
      <t>Purchases of property, plant and equipment..................................................................................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</si>
  <si>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Purchases of investments and other assets...................................................................................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</si>
  <si>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Other investing activities...................................................................................................................</t>
    </r>
  </si>
  <si>
    <r>
      <rPr>
        <b/>
        <sz val="10"/>
        <color rgb="FF000000"/>
        <rFont val="Calibri Light"/>
        <family val="1"/>
        <scheme val="major"/>
      </rPr>
      <t>Net cash provided by investing activities........................................................................................</t>
    </r>
  </si>
  <si>
    <r>
      <rPr>
        <b/>
        <sz val="10"/>
        <color rgb="FF000000"/>
        <rFont val="Calibri Light"/>
        <family val="1"/>
        <scheme val="major"/>
      </rPr>
      <t>Financing activities:</t>
    </r>
  </si>
  <si>
    <r>
      <rPr>
        <sz val="10"/>
        <color rgb="FF000000"/>
        <rFont val="Calibri Light"/>
        <family val="1"/>
        <scheme val="major"/>
      </rPr>
      <t>Repayment of senior notes and loans and other long-term liabilities.........................................</t>
    </r>
  </si>
  <si>
    <r>
      <rPr>
        <sz val="10"/>
        <color rgb="FF000000"/>
        <rFont val="Calibri Light"/>
        <family val="1"/>
        <scheme val="major"/>
      </rPr>
      <t>Proceeds from senior notes and loans, net of issuance costs.....................................................</t>
    </r>
  </si>
  <si>
    <r>
      <rPr>
        <sz val="10"/>
        <color rgb="FF000000"/>
        <rFont val="Calibri Light"/>
        <family val="1"/>
        <scheme val="major"/>
      </rPr>
      <t>Net change in short-term debt..........................................................................................................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</si>
  <si>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Other financing activities...................................................................................................................</t>
    </r>
  </si>
  <si>
    <r>
      <rPr>
        <sz val="10"/>
        <color rgb="FF000000"/>
        <rFont val="Calibri Light"/>
        <family val="1"/>
        <scheme val="major"/>
      </rPr>
      <t>Tax withholding payments made on shares and dividends........................................................................</t>
    </r>
  </si>
  <si>
    <r>
      <rPr>
        <b/>
        <sz val="10"/>
        <color rgb="FF000000"/>
        <rFont val="Calibri Light"/>
        <family val="1"/>
        <scheme val="major"/>
      </rPr>
      <t>Net cash provided by (used in) financing activities</t>
    </r>
  </si>
  <si>
    <r>
      <rPr>
        <b/>
        <sz val="10"/>
        <color rgb="FF000000"/>
        <rFont val="Calibri Light"/>
        <family val="1"/>
        <scheme val="major"/>
      </rPr>
      <t>Translation adjustment on cash and cash equivalents</t>
    </r>
  </si>
  <si>
    <r>
      <rPr>
        <b/>
        <sz val="10"/>
        <color rgb="FF000000"/>
        <rFont val="Calibri Light"/>
        <family val="1"/>
        <scheme val="major"/>
      </rPr>
      <t>Net change in cash and cash equivalents.......................................................................................</t>
    </r>
  </si>
  <si>
    <r>
      <rPr>
        <b/>
        <sz val="10"/>
        <color rgb="FF000000"/>
        <rFont val="Calibri Light"/>
        <family val="1"/>
        <scheme val="major"/>
      </rPr>
      <t>Balance of cash and cash equivalents at beginning of period........................................................</t>
    </r>
  </si>
  <si>
    <r>
      <rPr>
        <b/>
        <sz val="10"/>
        <color rgb="FF000000"/>
        <rFont val="Calibri Light"/>
        <family val="1"/>
        <scheme val="major"/>
      </rPr>
      <t>Balance of cash and cash equivalents at end of period</t>
    </r>
  </si>
  <si>
    <r>
      <rPr>
        <b/>
        <sz val="14"/>
        <color rgb="FF000000"/>
        <rFont val="Calibri Light"/>
        <family val="1"/>
        <scheme val="major"/>
      </rPr>
      <t>TEVA PHARMACEUTICAL INDUSTRIES LIMITED</t>
    </r>
  </si>
  <si>
    <r>
      <rPr>
        <b/>
        <sz val="11"/>
        <color rgb="FF000000"/>
        <rFont val="Calibri Light"/>
        <family val="1"/>
        <scheme val="major"/>
      </rPr>
      <t>CONSOLIDATED STATEMENTS OF CASH FLOWS</t>
    </r>
  </si>
  <si>
    <r>
      <rPr>
        <b/>
        <sz val="8"/>
        <color rgb="FF000000"/>
        <rFont val="Calibri"/>
        <family val="2"/>
        <scheme val="minor"/>
      </rPr>
      <t>Year ended</t>
    </r>
  </si>
  <si>
    <r>
      <rPr>
        <b/>
        <sz val="8"/>
        <color rgb="FF000000"/>
        <rFont val="Calibri"/>
        <family val="2"/>
        <scheme val="minor"/>
      </rPr>
      <t>Three months ended</t>
    </r>
  </si>
  <si>
    <r>
      <rPr>
        <b/>
        <sz val="8"/>
        <color rgb="FF000000"/>
        <rFont val="Calibri"/>
        <family val="2"/>
        <scheme val="minor"/>
      </rPr>
      <t>December 31,</t>
    </r>
  </si>
  <si>
    <r>
      <rPr>
        <sz val="11"/>
        <color rgb="FF000000"/>
        <rFont val="Calibri Light"/>
        <family val="1"/>
        <scheme val="major"/>
      </rPr>
      <t>$</t>
    </r>
  </si>
  <si>
    <t>Net income (loss).........................................................................................................................................</t>
  </si>
  <si>
    <r>
      <rPr>
        <sz val="8"/>
        <color rgb="FF000000"/>
        <rFont val="Calibri Light"/>
        <family val="1"/>
        <scheme val="major"/>
      </rPr>
      <t>GAAP</t>
    </r>
  </si>
  <si>
    <r>
      <rPr>
        <sz val="8"/>
        <color rgb="FF000000"/>
        <rFont val="Calibri Light"/>
        <family val="1"/>
        <scheme val="major"/>
      </rPr>
      <t>Excluded for non GAAP measurement</t>
    </r>
  </si>
  <si>
    <r>
      <rPr>
        <sz val="8"/>
        <color rgb="FF000000"/>
        <rFont val="Calibri Light"/>
        <family val="1"/>
        <scheme val="major"/>
      </rPr>
      <t>Non GAAP</t>
    </r>
  </si>
  <si>
    <r>
      <rPr>
        <sz val="8"/>
        <color rgb="FF000000"/>
        <rFont val="Calibri Light"/>
        <family val="1"/>
        <scheme val="major"/>
      </rPr>
      <t>Amortization of purchased intangible assets</t>
    </r>
  </si>
  <si>
    <r>
      <rPr>
        <sz val="8"/>
        <color rgb="FF000000"/>
        <rFont val="Calibri Light"/>
        <family val="1"/>
        <scheme val="major"/>
      </rPr>
      <t>Legal settlements and loss contingencies</t>
    </r>
  </si>
  <si>
    <r>
      <rPr>
        <sz val="8"/>
        <color rgb="FF000000"/>
        <rFont val="Calibri Light"/>
        <family val="1"/>
        <scheme val="major"/>
      </rPr>
      <t>Impairment of long-lived assets</t>
    </r>
  </si>
  <si>
    <r>
      <rPr>
        <sz val="8"/>
        <color rgb="FF000000"/>
        <rFont val="Calibri Light"/>
        <family val="1"/>
        <scheme val="major"/>
      </rPr>
      <t>Other R&amp;D expenses</t>
    </r>
  </si>
  <si>
    <r>
      <rPr>
        <sz val="8"/>
        <color rgb="FF000000"/>
        <rFont val="Calibri Light"/>
        <family val="1"/>
        <scheme val="major"/>
      </rPr>
      <t>Restructuring costs</t>
    </r>
  </si>
  <si>
    <r>
      <rPr>
        <sz val="8"/>
        <color rgb="FF000000"/>
        <rFont val="Calibri Light"/>
        <family val="1"/>
        <scheme val="major"/>
      </rPr>
      <t>Costs related to regulatory actions taken in facilities</t>
    </r>
  </si>
  <si>
    <r>
      <rPr>
        <sz val="8"/>
        <color rgb="FF000000"/>
        <rFont val="Calibri Light"/>
        <family val="1"/>
        <scheme val="major"/>
      </rPr>
      <t>Equity compensation</t>
    </r>
  </si>
  <si>
    <r>
      <rPr>
        <sz val="8"/>
        <color rgb="FF000000"/>
        <rFont val="Calibri Light"/>
        <family val="1"/>
        <scheme val="major"/>
      </rPr>
      <t>Contingent consideration</t>
    </r>
  </si>
  <si>
    <r>
      <rPr>
        <sz val="8"/>
        <color rgb="FF000000"/>
        <rFont val="Calibri Light"/>
        <family val="1"/>
        <scheme val="major"/>
      </rPr>
      <t>Gain on sale of business</t>
    </r>
  </si>
  <si>
    <r>
      <rPr>
        <sz val="8"/>
        <color rgb="FF000000"/>
        <rFont val="Calibri Light"/>
        <family val="1"/>
        <scheme val="major"/>
      </rPr>
      <t>Other non GAAP items</t>
    </r>
  </si>
  <si>
    <r>
      <rPr>
        <sz val="8"/>
        <color rgb="FF000000"/>
        <rFont val="Calibri Light"/>
        <family val="1"/>
        <scheme val="major"/>
      </rPr>
      <t>Other items</t>
    </r>
  </si>
  <si>
    <r>
      <rPr>
        <sz val="8"/>
        <color rgb="FF000000"/>
        <rFont val="Calibri Light"/>
        <family val="1"/>
        <scheme val="major"/>
      </rPr>
      <t>COGS</t>
    </r>
  </si>
  <si>
    <r>
      <rPr>
        <sz val="8"/>
        <color rgb="FF000000"/>
        <rFont val="Calibri Light"/>
        <family val="1"/>
        <scheme val="major"/>
      </rPr>
      <t>R&amp;D</t>
    </r>
  </si>
  <si>
    <r>
      <rPr>
        <sz val="8"/>
        <color rgb="FF000000"/>
        <rFont val="Calibri Light"/>
        <family val="1"/>
        <scheme val="major"/>
      </rPr>
      <t>S&amp;M</t>
    </r>
  </si>
  <si>
    <r>
      <rPr>
        <sz val="8"/>
        <color rgb="FF000000"/>
        <rFont val="Calibri Light"/>
        <family val="1"/>
        <scheme val="major"/>
      </rPr>
      <t>G&amp;A</t>
    </r>
  </si>
  <si>
    <r>
      <rPr>
        <sz val="8"/>
        <color rgb="FF000000"/>
        <rFont val="Calibri Light"/>
        <family val="1"/>
        <scheme val="major"/>
      </rPr>
      <t>Other income</t>
    </r>
  </si>
  <si>
    <r>
      <rPr>
        <sz val="8"/>
        <color rgb="FF000000"/>
        <rFont val="Calibri Light"/>
        <family val="1"/>
        <scheme val="major"/>
      </rPr>
      <t>Other asset impairments, restructuring and other items</t>
    </r>
  </si>
  <si>
    <r>
      <rPr>
        <sz val="8"/>
        <color rgb="FF000000"/>
        <rFont val="Calibri Light"/>
        <family val="1"/>
        <scheme val="major"/>
      </rPr>
      <t>Intangible assets impairment</t>
    </r>
  </si>
  <si>
    <r>
      <rPr>
        <sz val="8"/>
        <color rgb="FF000000"/>
        <rFont val="Calibri Light"/>
        <family val="1"/>
        <scheme val="major"/>
      </rPr>
      <t>Financial expenses</t>
    </r>
  </si>
  <si>
    <r>
      <rPr>
        <sz val="8"/>
        <color rgb="FF000000"/>
        <rFont val="Calibri Light"/>
        <family val="1"/>
        <scheme val="major"/>
      </rPr>
      <t>Corresponding tax effect</t>
    </r>
  </si>
  <si>
    <r>
      <rPr>
        <sz val="8"/>
        <color rgb="FF000000"/>
        <rFont val="Calibri Light"/>
        <family val="1"/>
        <scheme val="major"/>
      </rPr>
      <t>Share in losses of associated companies – net</t>
    </r>
  </si>
  <si>
    <r>
      <rPr>
        <sz val="8"/>
        <color rgb="FF000000"/>
        <rFont val="Calibri Light"/>
        <family val="1"/>
        <scheme val="major"/>
      </rPr>
      <t>Net income attributable to non-controlling interests</t>
    </r>
  </si>
  <si>
    <r>
      <rPr>
        <sz val="8"/>
        <color rgb="FF000000"/>
        <rFont val="Calibri Light"/>
        <family val="1"/>
        <scheme val="major"/>
      </rPr>
      <t>Total reconciled items</t>
    </r>
  </si>
  <si>
    <r>
      <rPr>
        <sz val="8"/>
        <color rgb="FF000000"/>
        <rFont val="Calibri Light"/>
        <family val="1"/>
        <scheme val="major"/>
      </rPr>
      <t>EPS - Basic</t>
    </r>
  </si>
  <si>
    <r>
      <rPr>
        <sz val="8"/>
        <color rgb="FF000000"/>
        <rFont val="Calibri Light"/>
        <family val="1"/>
        <scheme val="major"/>
      </rPr>
      <t>EPS - Diluted</t>
    </r>
  </si>
  <si>
    <r>
      <rPr>
        <sz val="8"/>
        <color rgb="FF000000"/>
        <rFont val="Calibri Light"/>
        <family val="1"/>
        <scheme val="major"/>
      </rPr>
      <t>Goodwill impairment</t>
    </r>
  </si>
  <si>
    <r>
      <rPr>
        <sz val="8"/>
        <color rgb="FF000000"/>
        <rFont val="Calibri Light"/>
        <family val="1"/>
        <scheme val="major"/>
      </rPr>
      <t>Acquisition, integration and related expenses</t>
    </r>
  </si>
  <si>
    <r>
      <rPr>
        <sz val="9"/>
        <color rgb="FF000000"/>
        <rFont val="Calibri Light"/>
        <family val="1"/>
        <scheme val="major"/>
      </rPr>
      <t xml:space="preserve">The non-GAAP diluted weighted average number of shares was 1,034 million for the three months ended December 31, 2018. </t>
    </r>
  </si>
  <si>
    <r>
      <rPr>
        <sz val="8"/>
        <color rgb="FF000000"/>
        <rFont val="Calibri Light"/>
        <family val="1"/>
        <scheme val="major"/>
      </rPr>
      <t>COGS*</t>
    </r>
  </si>
  <si>
    <r>
      <rPr>
        <sz val="8"/>
        <color rgb="FF000000"/>
        <rFont val="Calibri Light"/>
        <family val="1"/>
        <scheme val="major"/>
      </rPr>
      <t>The non-GAAP diluted weighted average number of shares was 1,094 million for the year ended December 31, 2019.</t>
    </r>
  </si>
  <si>
    <r>
      <rPr>
        <sz val="8"/>
        <color rgb="FF000000"/>
        <rFont val="Calibri Light"/>
        <family val="1"/>
        <scheme val="major"/>
      </rPr>
      <t>Acquisition integration and related expenses</t>
    </r>
  </si>
  <si>
    <r>
      <rPr>
        <sz val="8"/>
        <color rgb="FF000000"/>
        <rFont val="Calibri Light"/>
        <family val="1"/>
        <scheme val="major"/>
      </rPr>
      <t>Total reconciled items</t>
    </r>
    <r>
      <rPr>
        <sz val="8"/>
        <color theme="1"/>
        <rFont val="Calibri Light"/>
        <family val="1"/>
        <scheme val="major"/>
      </rPr>
      <t xml:space="preserve">_x000D_
</t>
    </r>
  </si>
  <si>
    <r>
      <rPr>
        <sz val="8"/>
        <color rgb="FF000000"/>
        <rFont val="Calibri Light"/>
        <family val="1"/>
        <scheme val="major"/>
      </rPr>
      <t>The non-GAAP diluted weighted average number of shares was 1,024 million for the year ended December 31, 2018.</t>
    </r>
  </si>
  <si>
    <r>
      <rPr>
        <sz val="8"/>
        <color rgb="FF000000"/>
        <rFont val="Calibri Light"/>
        <family val="1"/>
        <scheme val="major"/>
      </rPr>
      <t>The data presented for prior periods have been revised to reflect a revision in the presentation of net revenues and cost of sales in the consolidated financial statements. See note 1b to our consolidated financial statements for additional information.</t>
    </r>
  </si>
  <si>
    <r>
      <rPr>
        <b/>
        <sz val="10"/>
        <color rgb="FF000000"/>
        <rFont val="Calibri Light"/>
        <family val="1"/>
        <scheme val="major"/>
      </rPr>
      <t>North America</t>
    </r>
  </si>
  <si>
    <r>
      <rPr>
        <b/>
        <sz val="10"/>
        <color rgb="FF000000"/>
        <rFont val="Calibri Light"/>
        <family val="1"/>
        <scheme val="major"/>
      </rPr>
      <t>Europe</t>
    </r>
  </si>
  <si>
    <r>
      <rPr>
        <b/>
        <sz val="10"/>
        <color rgb="FF000000"/>
        <rFont val="Calibri Light"/>
        <family val="1"/>
        <scheme val="major"/>
      </rPr>
      <t>International Markets</t>
    </r>
  </si>
  <si>
    <r>
      <rPr>
        <b/>
        <sz val="10"/>
        <color rgb="FF000000"/>
        <rFont val="Calibri Light"/>
        <family val="1"/>
        <scheme val="major"/>
      </rPr>
      <t>Three months ended December 31,</t>
    </r>
  </si>
  <si>
    <r>
      <rPr>
        <b/>
        <sz val="10"/>
        <color rgb="FF000000"/>
        <rFont val="Calibri Light"/>
        <family val="1"/>
        <scheme val="major"/>
      </rPr>
      <t>(U.S. $ in millions)</t>
    </r>
  </si>
  <si>
    <r>
      <rPr>
        <sz val="10"/>
        <color rgb="FF000000"/>
        <rFont val="Calibri Light"/>
        <family val="1"/>
        <scheme val="major"/>
      </rPr>
      <t>Revenues</t>
    </r>
  </si>
  <si>
    <r>
      <rPr>
        <sz val="10"/>
        <color rgb="FF000000"/>
        <rFont val="Calibri Light"/>
        <family val="1"/>
        <scheme val="major"/>
      </rPr>
      <t>Gross profit</t>
    </r>
  </si>
  <si>
    <r>
      <rPr>
        <sz val="10"/>
        <color rgb="FF000000"/>
        <rFont val="Calibri Light"/>
        <family val="1"/>
        <scheme val="major"/>
      </rPr>
      <t>R&amp;D expenses</t>
    </r>
  </si>
  <si>
    <r>
      <rPr>
        <sz val="10"/>
        <color rgb="FF000000"/>
        <rFont val="Calibri Light"/>
        <family val="1"/>
        <scheme val="major"/>
      </rPr>
      <t>S&amp;M expenses</t>
    </r>
  </si>
  <si>
    <r>
      <rPr>
        <sz val="10"/>
        <color rgb="FF000000"/>
        <rFont val="Calibri Light"/>
        <family val="1"/>
        <scheme val="major"/>
      </rPr>
      <t>G&amp;A expenses</t>
    </r>
  </si>
  <si>
    <r>
      <rPr>
        <sz val="10"/>
        <color rgb="FF000000"/>
        <rFont val="Calibri Light"/>
        <family val="1"/>
        <scheme val="major"/>
      </rPr>
      <t>Other income (loss)</t>
    </r>
  </si>
  <si>
    <r>
      <rPr>
        <sz val="10"/>
        <color rgb="FF000000"/>
        <rFont val="Calibri Light"/>
        <family val="1"/>
        <scheme val="major"/>
      </rPr>
      <t>Segment profit</t>
    </r>
  </si>
  <si>
    <r>
      <rPr>
        <b/>
        <sz val="11"/>
        <color rgb="FF000000"/>
        <rFont val="Calibri"/>
        <family val="2"/>
        <scheme val="minor"/>
      </rPr>
      <t xml:space="preserve">Segment Information </t>
    </r>
  </si>
  <si>
    <r>
      <rPr>
        <b/>
        <sz val="10"/>
        <color rgb="FF000000"/>
        <rFont val="Calibri Light"/>
        <family val="1"/>
        <scheme val="major"/>
      </rPr>
      <t>Year ended December 31,</t>
    </r>
  </si>
  <si>
    <r>
      <rPr>
        <sz val="10"/>
        <color rgb="FF000000"/>
        <rFont val="Calibri Light"/>
        <family val="1"/>
        <scheme val="major"/>
      </rPr>
      <t>Other income</t>
    </r>
  </si>
  <si>
    <r>
      <rPr>
        <b/>
        <sz val="10"/>
        <color rgb="FF000000"/>
        <rFont val="Calibri Light"/>
        <family val="1"/>
        <scheme val="major"/>
      </rPr>
      <t>Three months ended</t>
    </r>
  </si>
  <si>
    <r>
      <rPr>
        <b/>
        <sz val="10"/>
        <color rgb="FF000000"/>
        <rFont val="Calibri Light"/>
        <family val="1"/>
        <scheme val="major"/>
      </rPr>
      <t>December 31,</t>
    </r>
  </si>
  <si>
    <r>
      <rPr>
        <b/>
        <sz val="10"/>
        <color rgb="FF000000"/>
        <rFont val="Calibri Light"/>
        <family val="1"/>
        <scheme val="major"/>
      </rPr>
      <t>(U.S.$ in millions)</t>
    </r>
  </si>
  <si>
    <r>
      <rPr>
        <sz val="10"/>
        <color rgb="FF000000"/>
        <rFont val="Calibri Light"/>
        <family val="1"/>
        <scheme val="major"/>
      </rPr>
      <t>North America profit</t>
    </r>
  </si>
  <si>
    <r>
      <rPr>
        <sz val="10"/>
        <color rgb="FF000000"/>
        <rFont val="Calibri Light"/>
        <family val="1"/>
        <scheme val="major"/>
      </rPr>
      <t>Europe profit</t>
    </r>
  </si>
  <si>
    <r>
      <rPr>
        <sz val="10"/>
        <color rgb="FF000000"/>
        <rFont val="Calibri Light"/>
        <family val="1"/>
        <scheme val="major"/>
      </rPr>
      <t>International Markets profit</t>
    </r>
  </si>
  <si>
    <r>
      <rPr>
        <sz val="10"/>
        <color rgb="FF000000"/>
        <rFont val="Calibri Light"/>
        <family val="1"/>
        <scheme val="major"/>
      </rPr>
      <t>Total segment profit</t>
    </r>
  </si>
  <si>
    <r>
      <rPr>
        <sz val="10"/>
        <color rgb="FF000000"/>
        <rFont val="Calibri Light"/>
        <family val="1"/>
        <scheme val="major"/>
      </rPr>
      <t>Profit (loss) of other activities</t>
    </r>
  </si>
  <si>
    <r>
      <rPr>
        <sz val="10"/>
        <color rgb="FF000000"/>
        <rFont val="Calibri Light"/>
        <family val="1"/>
        <scheme val="major"/>
      </rPr>
      <t>Amounts not allocated to segments:</t>
    </r>
  </si>
  <si>
    <r>
      <rPr>
        <sz val="10"/>
        <color rgb="FF000000"/>
        <rFont val="Calibri Light"/>
        <family val="1"/>
        <scheme val="major"/>
      </rPr>
      <t xml:space="preserve">       Amortization</t>
    </r>
  </si>
  <si>
    <r>
      <rPr>
        <sz val="10"/>
        <color rgb="FF000000"/>
        <rFont val="Calibri Light"/>
        <family val="1"/>
        <scheme val="major"/>
      </rPr>
      <t xml:space="preserve">       Other asset impairments, restructuring and other items</t>
    </r>
  </si>
  <si>
    <r>
      <rPr>
        <sz val="10"/>
        <color rgb="FF000000"/>
        <rFont val="Calibri Light"/>
        <family val="1"/>
        <scheme val="major"/>
      </rPr>
      <t xml:space="preserve">       Goodwill impairment</t>
    </r>
  </si>
  <si>
    <r>
      <rPr>
        <sz val="10"/>
        <color rgb="FF000000"/>
        <rFont val="Calibri Light"/>
        <family val="1"/>
        <scheme val="major"/>
      </rPr>
      <t xml:space="preserve">       Intangible asset impairments</t>
    </r>
  </si>
  <si>
    <r>
      <rPr>
        <sz val="10"/>
        <color rgb="FF000000"/>
        <rFont val="Calibri Light"/>
        <family val="1"/>
        <scheme val="major"/>
      </rPr>
      <t xml:space="preserve">       Loss from divestitures, net of divestitures related costs</t>
    </r>
  </si>
  <si>
    <r>
      <rPr>
        <sz val="10"/>
        <color rgb="FF000000"/>
        <rFont val="Calibri Light"/>
        <family val="1"/>
        <scheme val="major"/>
      </rPr>
      <t xml:space="preserve">       Other R&amp;D expenses (income)</t>
    </r>
  </si>
  <si>
    <r>
      <rPr>
        <sz val="10"/>
        <color rgb="FF000000"/>
        <rFont val="Calibri Light"/>
        <family val="1"/>
        <scheme val="major"/>
      </rPr>
      <t xml:space="preserve">       Costs related to regulatory actions taken in facilities</t>
    </r>
  </si>
  <si>
    <r>
      <rPr>
        <sz val="10"/>
        <color rgb="FF000000"/>
        <rFont val="Calibri Light"/>
        <family val="1"/>
        <scheme val="major"/>
      </rPr>
      <t xml:space="preserve">       Legal settlements and loss contingencies</t>
    </r>
  </si>
  <si>
    <r>
      <rPr>
        <sz val="10"/>
        <color rgb="FF000000"/>
        <rFont val="Calibri Light"/>
        <family val="1"/>
        <scheme val="major"/>
      </rPr>
      <t xml:space="preserve">       Other unallocated amounts </t>
    </r>
  </si>
  <si>
    <r>
      <rPr>
        <sz val="10"/>
        <color rgb="FF000000"/>
        <rFont val="Calibri Light"/>
        <family val="1"/>
        <scheme val="major"/>
      </rPr>
      <t>Consolidated operating income (loss)</t>
    </r>
  </si>
  <si>
    <r>
      <rPr>
        <sz val="10"/>
        <color rgb="FF000000"/>
        <rFont val="Calibri Light"/>
        <family val="1"/>
        <scheme val="major"/>
      </rPr>
      <t>Financial expenses - net</t>
    </r>
  </si>
  <si>
    <r>
      <rPr>
        <sz val="10"/>
        <color rgb="FF000000"/>
        <rFont val="Calibri Light"/>
        <family val="1"/>
        <scheme val="major"/>
      </rPr>
      <t>Consolidated income (loss) before income taxes</t>
    </r>
  </si>
  <si>
    <r>
      <rPr>
        <b/>
        <sz val="11"/>
        <color rgb="FF000000"/>
        <rFont val="Calibri"/>
        <family val="2"/>
        <scheme val="minor"/>
      </rPr>
      <t>Reconciliation of our segment profit</t>
    </r>
  </si>
  <si>
    <r>
      <rPr>
        <b/>
        <sz val="11"/>
        <color rgb="FF000000"/>
        <rFont val="Calibri"/>
        <family val="2"/>
        <scheme val="minor"/>
      </rPr>
      <t>to consolidated income before income taxes</t>
    </r>
  </si>
  <si>
    <r>
      <rPr>
        <b/>
        <sz val="10"/>
        <color rgb="FF000000"/>
        <rFont val="Calibri Light"/>
        <family val="1"/>
        <scheme val="major"/>
      </rPr>
      <t>Year  ended</t>
    </r>
  </si>
  <si>
    <r>
      <rPr>
        <sz val="10"/>
        <color rgb="FF000000"/>
        <rFont val="Calibri Light"/>
        <family val="1"/>
        <scheme val="major"/>
      </rPr>
      <t>Profit of other activities</t>
    </r>
  </si>
  <si>
    <r>
      <rPr>
        <sz val="10"/>
        <color rgb="FF000000"/>
        <rFont val="Calibri Light"/>
        <family val="1"/>
        <scheme val="major"/>
      </rPr>
      <t xml:space="preserve">       Gain on divestitures, net of divestitures related costs</t>
    </r>
  </si>
  <si>
    <r>
      <rPr>
        <sz val="10"/>
        <color rgb="FF000000"/>
        <rFont val="Calibri Light"/>
        <family val="1"/>
        <scheme val="major"/>
      </rPr>
      <t xml:space="preserve">Consolidated income (loss) before income taxes </t>
    </r>
  </si>
  <si>
    <r>
      <rPr>
        <b/>
        <sz val="10"/>
        <color rgb="FF000000"/>
        <rFont val="Calibri Light"/>
        <family val="1"/>
        <scheme val="major"/>
      </rPr>
      <t>Percentage_x000D_
Chan</t>
    </r>
    <r>
      <rPr>
        <b/>
        <sz val="10"/>
        <rFont val="Calibri Light"/>
        <family val="1"/>
        <scheme val="major"/>
      </rPr>
      <t xml:space="preserve">ge_x000D_
</t>
    </r>
  </si>
  <si>
    <r>
      <rPr>
        <b/>
        <sz val="10"/>
        <color rgb="FF000000"/>
        <rFont val="Calibri Light"/>
        <family val="1"/>
        <scheme val="major"/>
      </rPr>
      <t>2018-2019</t>
    </r>
  </si>
  <si>
    <r>
      <rPr>
        <b/>
        <sz val="10"/>
        <color rgb="FF000000"/>
        <rFont val="Calibri Light"/>
        <family val="1"/>
        <scheme val="major"/>
      </rPr>
      <t>North America segment</t>
    </r>
  </si>
  <si>
    <r>
      <rPr>
        <sz val="10"/>
        <color rgb="FF000000"/>
        <rFont val="Calibri Light"/>
        <family val="1"/>
        <scheme val="major"/>
      </rPr>
      <t>Generics medicines</t>
    </r>
  </si>
  <si>
    <r>
      <rPr>
        <sz val="10"/>
        <color rgb="FF000000"/>
        <rFont val="Calibri Light"/>
        <family val="1"/>
        <scheme val="major"/>
      </rPr>
      <t>COPAXONE</t>
    </r>
  </si>
  <si>
    <r>
      <rPr>
        <sz val="10"/>
        <color rgb="FF000000"/>
        <rFont val="Calibri Light"/>
        <family val="1"/>
        <scheme val="major"/>
      </rPr>
      <t>Bendeka and Trenda</t>
    </r>
  </si>
  <si>
    <r>
      <rPr>
        <sz val="10"/>
        <color rgb="FF000000"/>
        <rFont val="Calibri Light"/>
        <family val="1"/>
        <scheme val="major"/>
      </rPr>
      <t>ProAir</t>
    </r>
  </si>
  <si>
    <r>
      <rPr>
        <sz val="10"/>
        <color rgb="FF000000"/>
        <rFont val="Calibri Light"/>
        <family val="1"/>
        <scheme val="major"/>
      </rPr>
      <t>QVAR</t>
    </r>
  </si>
  <si>
    <r>
      <rPr>
        <sz val="10"/>
        <color rgb="FF000000"/>
        <rFont val="Calibri Light"/>
        <family val="1"/>
        <scheme val="major"/>
      </rPr>
      <t>AJOVY</t>
    </r>
  </si>
  <si>
    <r>
      <rPr>
        <sz val="10"/>
        <color rgb="FF000000"/>
        <rFont val="Calibri Light"/>
        <family val="1"/>
        <scheme val="major"/>
      </rPr>
      <t>NA</t>
    </r>
  </si>
  <si>
    <r>
      <rPr>
        <sz val="10"/>
        <color rgb="FF000000"/>
        <rFont val="Calibri Light"/>
        <family val="1"/>
        <scheme val="major"/>
      </rPr>
      <t>AUSTEDO</t>
    </r>
  </si>
  <si>
    <r>
      <rPr>
        <sz val="10"/>
        <color rgb="FF000000"/>
        <rFont val="Calibri Light"/>
        <family val="1"/>
        <scheme val="major"/>
      </rPr>
      <t xml:space="preserve">ANDA </t>
    </r>
  </si>
  <si>
    <r>
      <rPr>
        <sz val="10"/>
        <color rgb="FF000000"/>
        <rFont val="Calibri Light"/>
        <family val="1"/>
        <scheme val="major"/>
      </rPr>
      <t xml:space="preserve">Other </t>
    </r>
  </si>
  <si>
    <r>
      <rPr>
        <b/>
        <sz val="10"/>
        <color rgb="FF000000"/>
        <rFont val="Calibri Light"/>
        <family val="1"/>
        <scheme val="major"/>
      </rPr>
      <t>Total</t>
    </r>
  </si>
  <si>
    <r>
      <rPr>
        <b/>
        <sz val="10"/>
        <color rgb="FF000000"/>
        <rFont val="Calibri Light"/>
        <family val="1"/>
        <scheme val="major"/>
      </rPr>
      <t>Europe segment</t>
    </r>
  </si>
  <si>
    <r>
      <rPr>
        <sz val="10"/>
        <color rgb="FF000000"/>
        <rFont val="Calibri Light"/>
        <family val="1"/>
        <scheme val="major"/>
      </rPr>
      <t>Generic medicines</t>
    </r>
  </si>
  <si>
    <r>
      <rPr>
        <sz val="10"/>
        <color rgb="FF000000"/>
        <rFont val="Calibri Light"/>
        <family val="1"/>
        <scheme val="major"/>
      </rPr>
      <t>Respiratory products</t>
    </r>
  </si>
  <si>
    <r>
      <rPr>
        <b/>
        <sz val="10"/>
        <color rgb="FF000000"/>
        <rFont val="Calibri Light"/>
        <family val="1"/>
        <scheme val="major"/>
      </rPr>
      <t>International Markets segment</t>
    </r>
  </si>
  <si>
    <r>
      <rPr>
        <sz val="10"/>
        <color rgb="FF000000"/>
        <rFont val="Calibri Light"/>
        <family val="1"/>
        <scheme val="major"/>
      </rPr>
      <t xml:space="preserve">Distribution </t>
    </r>
  </si>
  <si>
    <r>
      <rPr>
        <sz val="11"/>
        <color rgb="FF000000"/>
        <rFont val="Calibri"/>
        <family val="2"/>
        <scheme val="minor"/>
      </rPr>
      <t>(Unaudited)</t>
    </r>
  </si>
  <si>
    <r>
      <rPr>
        <b/>
        <sz val="11"/>
        <color rgb="FF000000"/>
        <rFont val="Calibri"/>
        <family val="2"/>
        <scheme val="minor"/>
      </rPr>
      <t>Revenues by Activity and Geographical Area</t>
    </r>
  </si>
  <si>
    <r>
      <rPr>
        <b/>
        <sz val="10"/>
        <color rgb="FF000000"/>
        <rFont val="Calibri Light"/>
        <family val="1"/>
        <scheme val="major"/>
      </rPr>
      <t>Year ended</t>
    </r>
  </si>
  <si>
    <r>
      <rPr>
        <sz val="10"/>
        <color rgb="FF000000"/>
        <rFont val="Calibri Light"/>
        <family val="1"/>
        <scheme val="major"/>
      </rPr>
      <t>N/A</t>
    </r>
  </si>
  <si>
    <r>
      <rPr>
        <sz val="10"/>
        <color rgb="FF000000"/>
        <rFont val="Calibri Light"/>
        <family val="1"/>
        <scheme val="major"/>
      </rPr>
      <t>Other</t>
    </r>
  </si>
  <si>
    <r>
      <rPr>
        <b/>
        <sz val="11"/>
        <color rgb="FF000000"/>
        <rFont val="Calibri"/>
        <family val="2"/>
        <scheme val="minor"/>
      </rPr>
      <t xml:space="preserve">Revision </t>
    </r>
  </si>
  <si>
    <r>
      <rPr>
        <sz val="10"/>
        <color rgb="FF000000"/>
        <rFont val="Calibri"/>
        <family val="2"/>
        <scheme val="minor"/>
      </rPr>
      <t>(Unaudited)</t>
    </r>
  </si>
  <si>
    <r>
      <rPr>
        <sz val="10"/>
        <color rgb="FF000000"/>
        <rFont val="Calibri Light"/>
        <family val="1"/>
        <scheme val="major"/>
      </rPr>
      <t>Net cash provided by operating activities</t>
    </r>
  </si>
  <si>
    <r>
      <rPr>
        <sz val="10"/>
        <color rgb="FF000000"/>
        <rFont val="Calibri Light"/>
        <family val="1"/>
        <scheme val="major"/>
      </rPr>
      <t>Beneficial interest collected in exchange for securitized trade receivables, included in investing activities</t>
    </r>
  </si>
  <si>
    <r>
      <rPr>
        <sz val="10"/>
        <color rgb="FF000000"/>
        <rFont val="Calibri Light"/>
        <family val="1"/>
        <scheme val="major"/>
      </rPr>
      <t>capital expenditures</t>
    </r>
  </si>
  <si>
    <r>
      <rPr>
        <sz val="10"/>
        <color rgb="FF000000"/>
        <rFont val="Calibri Light"/>
        <family val="1"/>
        <scheme val="major"/>
      </rPr>
      <t>Proceeds from sale of property, plant and equipment, intangible assets and companies</t>
    </r>
  </si>
  <si>
    <r>
      <rPr>
        <sz val="10"/>
        <color rgb="FF000000"/>
        <rFont val="Calibri Light"/>
        <family val="1"/>
        <scheme val="major"/>
      </rPr>
      <t>Free cash flow</t>
    </r>
  </si>
  <si>
    <r>
      <rPr>
        <b/>
        <sz val="11"/>
        <color rgb="FF000000"/>
        <rFont val="Calibri"/>
        <family val="2"/>
        <scheme val="minor"/>
      </rPr>
      <t>Free cash flow reconciliation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</si>
</sst>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@*."/>
    <numFmt numFmtId="165" formatCode="_ * #,##0_ ;_ * \-#,##0_ ;_ * &quot;-&quot;??_ ;_ @_ "/>
    <numFmt numFmtId="166" formatCode="_(* #,##0_);_(* \(#,##0\);_(* &quot;-&quot;??_);_(@_)"/>
    <numFmt numFmtId="167" formatCode="0%;\(0%\)"/>
    <numFmt numFmtId="168" formatCode="_(* #,##0_);_(* \(#,##0\);_(* &quot;—&quot;_);_(@_)"/>
  </numFmts>
  <fonts count="72" x14ac:knownFonts="1">
    <font>
      <sz val="10"/>
      <color theme="1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</font>
    <font>
      <sz val="11"/>
      <color theme="1"/>
      <name val="Times New Roman"/>
      <family val="2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Times New Roman"/>
      <family val="1"/>
    </font>
    <font>
      <sz val="8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9"/>
      <name val="Arial"/>
      <family val="2"/>
    </font>
    <font>
      <sz val="9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 Light"/>
      <family val="1"/>
      <scheme val="major"/>
    </font>
    <font>
      <sz val="9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Comic Sans MS"/>
      <family val="4"/>
    </font>
    <font>
      <b/>
      <sz val="11"/>
      <name val="Times New Roman"/>
      <family val="1"/>
    </font>
    <font>
      <sz val="10"/>
      <name val="Comic Sans MS"/>
      <family val="4"/>
    </font>
    <font>
      <b/>
      <u/>
      <sz val="11"/>
      <name val="Times New Roman"/>
      <family val="1"/>
    </font>
    <font>
      <sz val="11"/>
      <name val="Comic Sans MS"/>
      <family val="4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name val="Arial"/>
      <family val="2"/>
    </font>
    <font>
      <u/>
      <sz val="11"/>
      <name val="Times New Roman"/>
      <family val="1"/>
    </font>
    <font>
      <b/>
      <u/>
      <sz val="16"/>
      <name val="Times New Roman"/>
      <family val="1"/>
    </font>
    <font>
      <b/>
      <sz val="10"/>
      <color rgb="FF000000"/>
      <name val="Calibri"/>
      <family val="2"/>
    </font>
    <font>
      <sz val="9"/>
      <color rgb="FF000000"/>
      <name val="Times New Roman"/>
      <family val="1"/>
    </font>
    <font>
      <sz val="9"/>
      <color rgb="FF000000"/>
      <name val="Calibri"/>
      <family val="2"/>
    </font>
    <font>
      <b/>
      <u/>
      <sz val="16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sz val="10"/>
      <color theme="1"/>
      <name val="Arial"/>
      <family val="2"/>
    </font>
    <font>
      <sz val="10"/>
      <color theme="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1"/>
      <color rgb="FF000000"/>
      <name val="Calibri Light"/>
      <family val="1"/>
      <scheme val="major"/>
    </font>
    <font>
      <sz val="10"/>
      <name val="Calibri Light"/>
      <family val="1"/>
      <scheme val="major"/>
    </font>
    <font>
      <b/>
      <sz val="8"/>
      <name val="Calibri Light"/>
      <family val="1"/>
      <scheme val="major"/>
    </font>
    <font>
      <b/>
      <sz val="8"/>
      <color rgb="FF000000"/>
      <name val="Calibri Light"/>
      <family val="1"/>
      <scheme val="major"/>
    </font>
    <font>
      <b/>
      <sz val="10"/>
      <name val="Calibri Light"/>
      <family val="1"/>
      <scheme val="major"/>
    </font>
    <font>
      <b/>
      <sz val="10"/>
      <color rgb="FF000000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color rgb="FF000000"/>
      <name val="Calibri Light"/>
      <family val="1"/>
      <scheme val="major"/>
    </font>
    <font>
      <sz val="8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14"/>
      <color rgb="FF000000"/>
      <name val="Calibri Light"/>
      <family val="1"/>
      <scheme val="maj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 Light"/>
      <family val="1"/>
      <scheme val="major"/>
    </font>
    <font>
      <sz val="11"/>
      <color rgb="FF000000"/>
      <name val="Calibri Light"/>
      <family val="1"/>
      <scheme val="major"/>
    </font>
    <font>
      <sz val="8"/>
      <color theme="1"/>
      <name val="Calibri Light"/>
      <family val="1"/>
      <scheme val="major"/>
    </font>
    <font>
      <sz val="8"/>
      <color rgb="FF000000"/>
      <name val="Calibri Light"/>
      <family val="1"/>
      <scheme val="major"/>
    </font>
    <font>
      <u/>
      <sz val="8"/>
      <color theme="1"/>
      <name val="Calibri Light"/>
      <family val="1"/>
      <scheme val="major"/>
    </font>
    <font>
      <sz val="9"/>
      <color theme="1"/>
      <name val="Calibri Light"/>
      <family val="1"/>
      <scheme val="major"/>
    </font>
    <font>
      <sz val="9"/>
      <color rgb="FF000000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1">
    <xf numFmtId="0" fontId="0" fillId="0" borderId="0"/>
    <xf numFmtId="43" fontId="42" fillId="0" borderId="0" applyFont="0" applyFill="0" applyBorder="0" applyAlignment="0" applyProtection="0"/>
    <xf numFmtId="0" fontId="16" fillId="0" borderId="0"/>
    <xf numFmtId="0" fontId="27" fillId="0" borderId="0"/>
    <xf numFmtId="0" fontId="42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/>
    <xf numFmtId="43" fontId="42" fillId="0" borderId="0" applyFont="0" applyFill="0" applyBorder="0" applyAlignment="0" applyProtection="0"/>
  </cellStyleXfs>
  <cellXfs count="434">
    <xf numFmtId="0" fontId="0" fillId="0" borderId="0" xfId="0"/>
    <xf numFmtId="0" fontId="16" fillId="0" borderId="0" xfId="2" applyAlignment="1"/>
    <xf numFmtId="0" fontId="16" fillId="0" borderId="0" xfId="2"/>
    <xf numFmtId="0" fontId="29" fillId="0" borderId="0" xfId="3" applyFont="1" applyAlignment="1"/>
    <xf numFmtId="0" fontId="29" fillId="0" borderId="0" xfId="3" applyFont="1"/>
    <xf numFmtId="0" fontId="29" fillId="0" borderId="0" xfId="3" applyFont="1" applyBorder="1"/>
    <xf numFmtId="0" fontId="33" fillId="0" borderId="0" xfId="2" applyFont="1" applyAlignment="1">
      <alignment horizontal="center"/>
    </xf>
    <xf numFmtId="0" fontId="26" fillId="0" borderId="0" xfId="3" applyFont="1" applyAlignment="1">
      <alignment horizontal="center" vertical="top"/>
    </xf>
    <xf numFmtId="0" fontId="26" fillId="0" borderId="0" xfId="3" applyFont="1" applyBorder="1" applyAlignment="1">
      <alignment horizontal="center" vertical="top" wrapText="1"/>
    </xf>
    <xf numFmtId="0" fontId="33" fillId="0" borderId="1" xfId="2" applyFont="1" applyBorder="1" applyAlignment="1">
      <alignment horizontal="center"/>
    </xf>
    <xf numFmtId="0" fontId="26" fillId="0" borderId="1" xfId="3" applyFont="1" applyBorder="1" applyAlignment="1">
      <alignment horizontal="center" vertical="top"/>
    </xf>
    <xf numFmtId="0" fontId="25" fillId="0" borderId="0" xfId="3" applyFont="1" applyAlignment="1"/>
    <xf numFmtId="0" fontId="26" fillId="0" borderId="2" xfId="3" applyFont="1" applyBorder="1" applyAlignment="1">
      <alignment horizontal="center" vertical="top" wrapText="1"/>
    </xf>
    <xf numFmtId="0" fontId="31" fillId="0" borderId="0" xfId="3" applyFont="1" applyBorder="1" applyAlignment="1">
      <alignment horizontal="center" vertical="top" wrapText="1"/>
    </xf>
    <xf numFmtId="0" fontId="26" fillId="0" borderId="3" xfId="3" applyFont="1" applyBorder="1" applyAlignment="1">
      <alignment horizontal="center" vertical="top" wrapText="1"/>
    </xf>
    <xf numFmtId="164" fontId="32" fillId="0" borderId="0" xfId="4" applyNumberFormat="1" applyFont="1" applyAlignment="1"/>
    <xf numFmtId="0" fontId="31" fillId="0" borderId="0" xfId="3" applyFont="1" applyAlignment="1">
      <alignment wrapText="1"/>
    </xf>
    <xf numFmtId="166" fontId="23" fillId="0" borderId="3" xfId="5" applyNumberFormat="1" applyFont="1" applyFill="1" applyBorder="1" applyAlignment="1">
      <alignment horizontal="right" wrapText="1"/>
    </xf>
    <xf numFmtId="166" fontId="29" fillId="0" borderId="3" xfId="5" applyNumberFormat="1" applyFont="1" applyFill="1" applyBorder="1" applyAlignment="1"/>
    <xf numFmtId="3" fontId="30" fillId="0" borderId="0" xfId="3" applyNumberFormat="1" applyFont="1" applyFill="1" applyAlignment="1">
      <alignment horizontal="right" vertical="top" wrapText="1"/>
    </xf>
    <xf numFmtId="166" fontId="29" fillId="0" borderId="0" xfId="5" applyNumberFormat="1" applyFont="1" applyFill="1" applyAlignment="1"/>
    <xf numFmtId="166" fontId="23" fillId="0" borderId="1" xfId="5" applyNumberFormat="1" applyFont="1" applyFill="1" applyBorder="1" applyAlignment="1">
      <alignment horizontal="right" wrapText="1"/>
    </xf>
    <xf numFmtId="166" fontId="23" fillId="0" borderId="0" xfId="5" applyNumberFormat="1" applyFont="1" applyFill="1" applyAlignment="1">
      <alignment horizontal="right" wrapText="1"/>
    </xf>
    <xf numFmtId="166" fontId="30" fillId="0" borderId="0" xfId="5" applyNumberFormat="1" applyFont="1" applyFill="1" applyAlignment="1">
      <alignment horizontal="right" wrapText="1"/>
    </xf>
    <xf numFmtId="166" fontId="23" fillId="0" borderId="0" xfId="5" applyNumberFormat="1" applyFont="1" applyFill="1" applyBorder="1" applyAlignment="1">
      <alignment horizontal="right" wrapText="1"/>
    </xf>
    <xf numFmtId="166" fontId="29" fillId="0" borderId="0" xfId="5" applyNumberFormat="1" applyFont="1" applyFill="1" applyBorder="1" applyAlignment="1"/>
    <xf numFmtId="3" fontId="30" fillId="0" borderId="0" xfId="3" applyNumberFormat="1" applyFont="1" applyFill="1" applyBorder="1" applyAlignment="1">
      <alignment horizontal="right" vertical="top" wrapText="1"/>
    </xf>
    <xf numFmtId="0" fontId="30" fillId="0" borderId="0" xfId="3" applyFont="1" applyFill="1" applyAlignment="1">
      <alignment horizontal="right" vertical="top" wrapText="1"/>
    </xf>
    <xf numFmtId="0" fontId="29" fillId="0" borderId="0" xfId="3" applyFont="1" applyFill="1"/>
    <xf numFmtId="0" fontId="25" fillId="0" borderId="0" xfId="3" applyFont="1" applyFill="1" applyBorder="1"/>
    <xf numFmtId="0" fontId="32" fillId="0" borderId="0" xfId="4" applyNumberFormat="1" applyFont="1" applyAlignment="1"/>
    <xf numFmtId="0" fontId="31" fillId="0" borderId="0" xfId="3" applyFont="1" applyBorder="1" applyAlignment="1">
      <alignment wrapText="1"/>
    </xf>
    <xf numFmtId="0" fontId="26" fillId="0" borderId="0" xfId="3" applyFont="1" applyAlignment="1">
      <alignment wrapText="1"/>
    </xf>
    <xf numFmtId="0" fontId="29" fillId="0" borderId="0" xfId="3" applyFont="1" applyFill="1" applyBorder="1" applyAlignment="1"/>
    <xf numFmtId="0" fontId="30" fillId="0" borderId="0" xfId="3" applyFont="1" applyFill="1" applyBorder="1" applyAlignment="1">
      <alignment horizontal="right" vertical="top" wrapText="1"/>
    </xf>
    <xf numFmtId="166" fontId="23" fillId="0" borderId="2" xfId="5" applyNumberFormat="1" applyFont="1" applyFill="1" applyBorder="1" applyAlignment="1">
      <alignment horizontal="right" wrapText="1"/>
    </xf>
    <xf numFmtId="166" fontId="23" fillId="0" borderId="4" xfId="5" applyNumberFormat="1" applyFont="1" applyFill="1" applyBorder="1" applyAlignment="1">
      <alignment horizontal="right" wrapText="1"/>
    </xf>
    <xf numFmtId="0" fontId="29" fillId="0" borderId="5" xfId="3" applyFont="1" applyBorder="1" applyAlignment="1"/>
    <xf numFmtId="166" fontId="23" fillId="0" borderId="6" xfId="5" applyNumberFormat="1" applyFont="1" applyFill="1" applyBorder="1" applyAlignment="1">
      <alignment horizontal="right" wrapText="1"/>
    </xf>
    <xf numFmtId="166" fontId="29" fillId="0" borderId="5" xfId="5" applyNumberFormat="1" applyFont="1" applyFill="1" applyBorder="1" applyAlignment="1"/>
    <xf numFmtId="3" fontId="30" fillId="0" borderId="5" xfId="3" applyNumberFormat="1" applyFont="1" applyFill="1" applyBorder="1" applyAlignment="1">
      <alignment horizontal="right" vertical="top" wrapText="1"/>
    </xf>
    <xf numFmtId="0" fontId="16" fillId="0" borderId="6" xfId="2" applyFill="1" applyBorder="1"/>
    <xf numFmtId="0" fontId="16" fillId="0" borderId="5" xfId="2" applyFill="1" applyBorder="1"/>
    <xf numFmtId="0" fontId="26" fillId="0" borderId="7" xfId="3" applyFont="1" applyFill="1" applyBorder="1" applyAlignment="1">
      <alignment horizontal="left"/>
    </xf>
    <xf numFmtId="0" fontId="26" fillId="0" borderId="8" xfId="3" applyFont="1" applyFill="1" applyBorder="1" applyAlignment="1">
      <alignment wrapText="1"/>
    </xf>
    <xf numFmtId="43" fontId="23" fillId="0" borderId="9" xfId="1" applyNumberFormat="1" applyFont="1" applyFill="1" applyBorder="1" applyAlignment="1"/>
    <xf numFmtId="43" fontId="29" fillId="0" borderId="8" xfId="5" applyFont="1" applyFill="1" applyBorder="1" applyAlignment="1"/>
    <xf numFmtId="0" fontId="30" fillId="0" borderId="8" xfId="3" applyFont="1" applyFill="1" applyBorder="1" applyAlignment="1">
      <alignment horizontal="right" vertical="top" wrapText="1"/>
    </xf>
    <xf numFmtId="43" fontId="23" fillId="0" borderId="10" xfId="1" applyNumberFormat="1" applyFont="1" applyFill="1" applyBorder="1" applyAlignment="1"/>
    <xf numFmtId="0" fontId="26" fillId="0" borderId="11" xfId="3" applyFont="1" applyFill="1" applyBorder="1" applyAlignment="1">
      <alignment horizontal="left"/>
    </xf>
    <xf numFmtId="0" fontId="26" fillId="0" borderId="0" xfId="3" applyFont="1" applyFill="1" applyBorder="1" applyAlignment="1">
      <alignment wrapText="1"/>
    </xf>
    <xf numFmtId="43" fontId="23" fillId="0" borderId="12" xfId="1" applyNumberFormat="1" applyFont="1" applyFill="1" applyBorder="1" applyAlignment="1"/>
    <xf numFmtId="43" fontId="29" fillId="0" borderId="0" xfId="5" applyFont="1" applyFill="1" applyBorder="1" applyAlignment="1"/>
    <xf numFmtId="43" fontId="23" fillId="0" borderId="13" xfId="1" applyNumberFormat="1" applyFont="1" applyFill="1" applyBorder="1" applyAlignment="1"/>
    <xf numFmtId="166" fontId="23" fillId="0" borderId="12" xfId="1" applyNumberFormat="1" applyFont="1" applyFill="1" applyBorder="1" applyAlignment="1"/>
    <xf numFmtId="166" fontId="23" fillId="0" borderId="13" xfId="1" applyNumberFormat="1" applyFont="1" applyFill="1" applyBorder="1" applyAlignment="1"/>
    <xf numFmtId="0" fontId="26" fillId="0" borderId="14" xfId="3" applyFont="1" applyFill="1" applyBorder="1" applyAlignment="1">
      <alignment horizontal="left"/>
    </xf>
    <xf numFmtId="0" fontId="26" fillId="0" borderId="5" xfId="3" applyFont="1" applyFill="1" applyBorder="1" applyAlignment="1">
      <alignment wrapText="1"/>
    </xf>
    <xf numFmtId="166" fontId="23" fillId="0" borderId="6" xfId="1" applyNumberFormat="1" applyFont="1" applyFill="1" applyBorder="1" applyAlignment="1"/>
    <xf numFmtId="0" fontId="30" fillId="0" borderId="5" xfId="3" applyFont="1" applyFill="1" applyBorder="1" applyAlignment="1">
      <alignment horizontal="right" vertical="top" wrapText="1"/>
    </xf>
    <xf numFmtId="166" fontId="23" fillId="0" borderId="15" xfId="1" applyNumberFormat="1" applyFont="1" applyFill="1" applyBorder="1" applyAlignment="1"/>
    <xf numFmtId="0" fontId="26" fillId="0" borderId="8" xfId="3" applyFont="1" applyFill="1" applyBorder="1" applyAlignment="1">
      <alignment horizontal="left"/>
    </xf>
    <xf numFmtId="166" fontId="23" fillId="0" borderId="8" xfId="5" applyNumberFormat="1" applyFont="1" applyFill="1" applyBorder="1" applyAlignment="1"/>
    <xf numFmtId="166" fontId="29" fillId="0" borderId="8" xfId="5" applyNumberFormat="1" applyFont="1" applyFill="1" applyBorder="1" applyAlignment="1"/>
    <xf numFmtId="0" fontId="16" fillId="0" borderId="8" xfId="2" applyFill="1" applyBorder="1"/>
    <xf numFmtId="0" fontId="29" fillId="0" borderId="5" xfId="3" applyFont="1" applyFill="1" applyBorder="1" applyAlignment="1"/>
    <xf numFmtId="0" fontId="25" fillId="0" borderId="5" xfId="3" applyFont="1" applyFill="1" applyBorder="1" applyAlignment="1"/>
    <xf numFmtId="166" fontId="26" fillId="0" borderId="8" xfId="3" applyNumberFormat="1" applyFont="1" applyFill="1" applyBorder="1" applyAlignment="1">
      <alignment wrapText="1"/>
    </xf>
    <xf numFmtId="166" fontId="23" fillId="0" borderId="9" xfId="1" applyNumberFormat="1" applyFont="1" applyFill="1" applyBorder="1" applyAlignment="1"/>
    <xf numFmtId="166" fontId="23" fillId="0" borderId="10" xfId="1" applyNumberFormat="1" applyFont="1" applyFill="1" applyBorder="1" applyAlignment="1"/>
    <xf numFmtId="0" fontId="26" fillId="0" borderId="11" xfId="3" applyFont="1" applyFill="1" applyBorder="1" applyAlignment="1"/>
    <xf numFmtId="166" fontId="26" fillId="0" borderId="0" xfId="3" applyNumberFormat="1" applyFont="1" applyFill="1" applyBorder="1" applyAlignment="1">
      <alignment wrapText="1"/>
    </xf>
    <xf numFmtId="0" fontId="29" fillId="0" borderId="16" xfId="3" applyFont="1" applyFill="1" applyBorder="1" applyAlignment="1"/>
    <xf numFmtId="0" fontId="29" fillId="0" borderId="17" xfId="3" applyFont="1" applyFill="1" applyBorder="1" applyAlignment="1"/>
    <xf numFmtId="43" fontId="23" fillId="0" borderId="18" xfId="1" applyNumberFormat="1" applyFont="1" applyFill="1" applyBorder="1" applyAlignment="1"/>
    <xf numFmtId="43" fontId="23" fillId="0" borderId="19" xfId="5" applyFont="1" applyFill="1" applyBorder="1" applyAlignment="1"/>
    <xf numFmtId="43" fontId="23" fillId="0" borderId="12" xfId="5" applyFont="1" applyFill="1" applyBorder="1" applyAlignment="1"/>
    <xf numFmtId="43" fontId="23" fillId="0" borderId="13" xfId="5" applyFont="1" applyFill="1" applyBorder="1" applyAlignment="1"/>
    <xf numFmtId="166" fontId="23" fillId="0" borderId="18" xfId="1" applyNumberFormat="1" applyFont="1" applyFill="1" applyBorder="1" applyAlignment="1"/>
    <xf numFmtId="166" fontId="23" fillId="0" borderId="19" xfId="1" applyNumberFormat="1" applyFont="1" applyFill="1" applyBorder="1" applyAlignment="1"/>
    <xf numFmtId="166" fontId="23" fillId="0" borderId="6" xfId="5" applyNumberFormat="1" applyFont="1" applyFill="1" applyBorder="1" applyAlignment="1"/>
    <xf numFmtId="0" fontId="29" fillId="0" borderId="8" xfId="3" applyFont="1" applyFill="1" applyBorder="1" applyAlignment="1">
      <alignment wrapText="1"/>
    </xf>
    <xf numFmtId="0" fontId="29" fillId="0" borderId="8" xfId="3" applyFont="1" applyFill="1" applyBorder="1" applyAlignment="1"/>
    <xf numFmtId="0" fontId="29" fillId="0" borderId="8" xfId="3" applyFont="1" applyFill="1" applyBorder="1"/>
    <xf numFmtId="0" fontId="5" fillId="0" borderId="0" xfId="3" applyFont="1" applyFill="1" applyAlignment="1">
      <alignment vertical="top" wrapText="1"/>
    </xf>
    <xf numFmtId="0" fontId="23" fillId="0" borderId="0" xfId="3" applyFont="1" applyFill="1" applyAlignment="1">
      <alignment wrapText="1"/>
    </xf>
    <xf numFmtId="0" fontId="29" fillId="0" borderId="0" xfId="3" applyFont="1" applyFill="1" applyBorder="1"/>
    <xf numFmtId="0" fontId="23" fillId="0" borderId="0" xfId="3" applyFont="1" applyAlignment="1"/>
    <xf numFmtId="0" fontId="27" fillId="0" borderId="0" xfId="3" applyFont="1" applyAlignment="1"/>
    <xf numFmtId="0" fontId="26" fillId="0" borderId="0" xfId="3" applyFont="1" applyBorder="1" applyAlignment="1">
      <alignment vertical="top"/>
    </xf>
    <xf numFmtId="0" fontId="26" fillId="0" borderId="0" xfId="3" applyFont="1" applyBorder="1" applyAlignment="1">
      <alignment horizontal="center" vertical="top"/>
    </xf>
    <xf numFmtId="0" fontId="26" fillId="0" borderId="0" xfId="3" applyFont="1" applyBorder="1" applyAlignment="1">
      <alignment horizontal="left"/>
    </xf>
    <xf numFmtId="0" fontId="26" fillId="0" borderId="3" xfId="3" applyFont="1" applyBorder="1" applyAlignment="1">
      <alignment horizontal="center" vertical="top"/>
    </xf>
    <xf numFmtId="0" fontId="26" fillId="0" borderId="0" xfId="3" applyFont="1" applyAlignment="1">
      <alignment horizontal="left"/>
    </xf>
    <xf numFmtId="166" fontId="25" fillId="0" borderId="0" xfId="5" applyNumberFormat="1" applyFont="1" applyAlignment="1"/>
    <xf numFmtId="166" fontId="23" fillId="0" borderId="0" xfId="5" applyNumberFormat="1" applyFont="1" applyBorder="1" applyAlignment="1">
      <alignment horizontal="right"/>
    </xf>
    <xf numFmtId="164" fontId="23" fillId="0" borderId="0" xfId="2" applyNumberFormat="1" applyFont="1" applyAlignment="1"/>
    <xf numFmtId="166" fontId="23" fillId="0" borderId="0" xfId="5" applyNumberFormat="1" applyFont="1" applyFill="1" applyBorder="1" applyAlignment="1">
      <alignment horizontal="right"/>
    </xf>
    <xf numFmtId="166" fontId="25" fillId="0" borderId="0" xfId="5" applyNumberFormat="1" applyFont="1" applyFill="1" applyAlignment="1"/>
    <xf numFmtId="166" fontId="23" fillId="0" borderId="1" xfId="5" applyNumberFormat="1" applyFont="1" applyFill="1" applyBorder="1" applyAlignment="1">
      <alignment horizontal="right"/>
    </xf>
    <xf numFmtId="164" fontId="26" fillId="0" borderId="0" xfId="2" applyNumberFormat="1" applyFont="1" applyAlignment="1"/>
    <xf numFmtId="166" fontId="23" fillId="0" borderId="3" xfId="5" applyNumberFormat="1" applyFont="1" applyFill="1" applyBorder="1" applyAlignment="1">
      <alignment horizontal="right"/>
    </xf>
    <xf numFmtId="166" fontId="23" fillId="0" borderId="0" xfId="5" applyNumberFormat="1" applyFont="1" applyFill="1" applyAlignment="1">
      <alignment horizontal="right"/>
    </xf>
    <xf numFmtId="166" fontId="23" fillId="0" borderId="4" xfId="5" applyNumberFormat="1" applyFont="1" applyFill="1" applyBorder="1" applyAlignment="1">
      <alignment horizontal="right"/>
    </xf>
    <xf numFmtId="0" fontId="25" fillId="0" borderId="0" xfId="3" applyFont="1" applyFill="1" applyAlignment="1"/>
    <xf numFmtId="0" fontId="16" fillId="0" borderId="16" xfId="2" applyFill="1" applyBorder="1"/>
    <xf numFmtId="0" fontId="16" fillId="0" borderId="0" xfId="2" applyFill="1"/>
    <xf numFmtId="166" fontId="25" fillId="0" borderId="0" xfId="5" applyNumberFormat="1" applyFont="1" applyBorder="1" applyAlignment="1"/>
    <xf numFmtId="166" fontId="25" fillId="0" borderId="0" xfId="5" applyNumberFormat="1" applyFont="1" applyFill="1" applyBorder="1" applyAlignment="1"/>
    <xf numFmtId="0" fontId="24" fillId="0" borderId="0" xfId="2" applyNumberFormat="1" applyFont="1" applyAlignment="1"/>
    <xf numFmtId="166" fontId="23" fillId="0" borderId="2" xfId="5" applyNumberFormat="1" applyFont="1" applyFill="1" applyBorder="1" applyAlignment="1">
      <alignment horizontal="right"/>
    </xf>
    <xf numFmtId="0" fontId="1" fillId="0" borderId="0" xfId="2" applyFont="1"/>
    <xf numFmtId="0" fontId="5" fillId="0" borderId="0" xfId="0" applyFont="1"/>
    <xf numFmtId="49" fontId="19" fillId="0" borderId="0" xfId="0" applyNumberFormat="1" applyFont="1" applyAlignment="1">
      <alignment wrapText="1"/>
    </xf>
    <xf numFmtId="49" fontId="18" fillId="0" borderId="0" xfId="0" applyNumberFormat="1" applyFont="1" applyAlignment="1">
      <alignment wrapText="1"/>
    </xf>
    <xf numFmtId="0" fontId="7" fillId="0" borderId="0" xfId="7"/>
    <xf numFmtId="0" fontId="4" fillId="0" borderId="0" xfId="7" applyFont="1"/>
    <xf numFmtId="0" fontId="4" fillId="0" borderId="0" xfId="7" applyFont="1" applyAlignment="1">
      <alignment wrapText="1"/>
    </xf>
    <xf numFmtId="0" fontId="22" fillId="0" borderId="0" xfId="8" applyFont="1" applyFill="1" applyAlignment="1">
      <alignment vertical="top" wrapText="1"/>
    </xf>
    <xf numFmtId="0" fontId="21" fillId="0" borderId="0" xfId="7" applyFont="1" applyAlignment="1">
      <alignment wrapText="1"/>
    </xf>
    <xf numFmtId="0" fontId="14" fillId="0" borderId="0" xfId="8" applyFont="1" applyFill="1" applyAlignment="1">
      <alignment vertical="top" wrapText="1"/>
    </xf>
    <xf numFmtId="0" fontId="0" fillId="0" borderId="0" xfId="0"/>
    <xf numFmtId="0" fontId="20" fillId="0" borderId="0" xfId="0" applyFont="1" applyBorder="1"/>
    <xf numFmtId="49" fontId="19" fillId="0" borderId="0" xfId="4" applyNumberFormat="1" applyFont="1" applyAlignment="1">
      <alignment wrapText="1"/>
    </xf>
    <xf numFmtId="49" fontId="18" fillId="0" borderId="0" xfId="4" applyNumberFormat="1" applyFont="1" applyAlignment="1">
      <alignment wrapText="1"/>
    </xf>
    <xf numFmtId="0" fontId="16" fillId="0" borderId="0" xfId="4" applyFont="1"/>
    <xf numFmtId="0" fontId="19" fillId="0" borderId="0" xfId="0" applyFont="1" applyAlignment="1">
      <alignment wrapText="1"/>
    </xf>
    <xf numFmtId="0" fontId="19" fillId="0" borderId="0" xfId="0" applyNumberFormat="1" applyFont="1" applyAlignment="1">
      <alignment wrapText="1"/>
    </xf>
    <xf numFmtId="0" fontId="18" fillId="0" borderId="0" xfId="0" applyNumberFormat="1" applyFont="1" applyAlignment="1">
      <alignment wrapText="1"/>
    </xf>
    <xf numFmtId="0" fontId="16" fillId="0" borderId="0" xfId="0" applyFont="1"/>
    <xf numFmtId="0" fontId="4" fillId="0" borderId="0" xfId="0" applyFont="1"/>
    <xf numFmtId="0" fontId="19" fillId="0" borderId="0" xfId="2" applyNumberFormat="1" applyFont="1" applyAlignment="1">
      <alignment wrapText="1"/>
    </xf>
    <xf numFmtId="0" fontId="18" fillId="0" borderId="0" xfId="2" applyNumberFormat="1" applyFont="1" applyAlignment="1">
      <alignment wrapText="1"/>
    </xf>
    <xf numFmtId="0" fontId="15" fillId="0" borderId="0" xfId="8" applyFont="1" applyFill="1" applyAlignment="1">
      <alignment vertical="top" wrapText="1"/>
    </xf>
    <xf numFmtId="0" fontId="14" fillId="0" borderId="0" xfId="8" applyFont="1" applyFill="1" applyAlignment="1"/>
    <xf numFmtId="0" fontId="12" fillId="0" borderId="0" xfId="0" applyFont="1"/>
    <xf numFmtId="0" fontId="13" fillId="0" borderId="0" xfId="0" applyFont="1" applyAlignment="1">
      <alignment horizontal="center"/>
    </xf>
    <xf numFmtId="0" fontId="12" fillId="0" borderId="16" xfId="0" applyFont="1" applyBorder="1"/>
    <xf numFmtId="0" fontId="12" fillId="0" borderId="0" xfId="13" applyFont="1"/>
    <xf numFmtId="0" fontId="13" fillId="0" borderId="0" xfId="13" applyFont="1" applyAlignment="1">
      <alignment horizontal="center"/>
    </xf>
    <xf numFmtId="0" fontId="12" fillId="0" borderId="16" xfId="13" applyFont="1" applyBorder="1"/>
    <xf numFmtId="0" fontId="6" fillId="0" borderId="0" xfId="2" applyFont="1"/>
    <xf numFmtId="0" fontId="2" fillId="0" borderId="0" xfId="2" applyFont="1" applyFill="1" applyBorder="1" applyAlignment="1">
      <alignment horizontal="center"/>
    </xf>
    <xf numFmtId="41" fontId="3" fillId="0" borderId="0" xfId="2" applyNumberFormat="1" applyFont="1" applyBorder="1" applyAlignment="1">
      <alignment horizontal="center" wrapText="1"/>
    </xf>
    <xf numFmtId="0" fontId="12" fillId="0" borderId="0" xfId="2" applyFont="1"/>
    <xf numFmtId="0" fontId="1" fillId="0" borderId="0" xfId="2" applyNumberFormat="1" applyFont="1" applyBorder="1" applyAlignment="1">
      <alignment horizontal="left"/>
    </xf>
    <xf numFmtId="0" fontId="11" fillId="0" borderId="0" xfId="2" applyFont="1" applyAlignment="1">
      <alignment horizontal="center"/>
    </xf>
    <xf numFmtId="0" fontId="7" fillId="0" borderId="0" xfId="0" applyFont="1"/>
    <xf numFmtId="0" fontId="4" fillId="0" borderId="5" xfId="2" applyFont="1" applyBorder="1"/>
    <xf numFmtId="0" fontId="6" fillId="0" borderId="5" xfId="2" applyFont="1" applyBorder="1"/>
    <xf numFmtId="0" fontId="4" fillId="0" borderId="7" xfId="3" applyFont="1" applyBorder="1"/>
    <xf numFmtId="0" fontId="4" fillId="0" borderId="20" xfId="3" applyFont="1" applyBorder="1"/>
    <xf numFmtId="0" fontId="7" fillId="0" borderId="11" xfId="0" applyFont="1" applyBorder="1"/>
    <xf numFmtId="0" fontId="4" fillId="0" borderId="14" xfId="3" applyFont="1" applyBorder="1"/>
    <xf numFmtId="0" fontId="4" fillId="0" borderId="24" xfId="3" applyFont="1" applyBorder="1"/>
    <xf numFmtId="0" fontId="4" fillId="0" borderId="25" xfId="3" applyFont="1" applyBorder="1"/>
    <xf numFmtId="0" fontId="4" fillId="0" borderId="26" xfId="3" applyFont="1" applyBorder="1"/>
    <xf numFmtId="166" fontId="4" fillId="0" borderId="7" xfId="1" applyNumberFormat="1" applyFont="1" applyFill="1" applyBorder="1"/>
    <xf numFmtId="166" fontId="8" fillId="0" borderId="8" xfId="20" applyNumberFormat="1" applyFont="1" applyBorder="1" applyAlignment="1">
      <alignment horizontal="center"/>
    </xf>
    <xf numFmtId="165" fontId="4" fillId="0" borderId="20" xfId="3" applyNumberFormat="1" applyFont="1" applyBorder="1"/>
    <xf numFmtId="0" fontId="4" fillId="0" borderId="27" xfId="3" applyFont="1" applyBorder="1"/>
    <xf numFmtId="166" fontId="4" fillId="0" borderId="11" xfId="1" applyNumberFormat="1" applyFont="1" applyFill="1" applyBorder="1"/>
    <xf numFmtId="166" fontId="8" fillId="0" borderId="0" xfId="20" applyNumberFormat="1" applyFont="1" applyBorder="1" applyAlignment="1">
      <alignment horizontal="center"/>
    </xf>
    <xf numFmtId="165" fontId="4" fillId="0" borderId="28" xfId="3" applyNumberFormat="1" applyFont="1" applyBorder="1"/>
    <xf numFmtId="0" fontId="4" fillId="0" borderId="29" xfId="3" applyFont="1" applyBorder="1"/>
    <xf numFmtId="166" fontId="4" fillId="0" borderId="14" xfId="1" applyNumberFormat="1" applyFont="1" applyFill="1" applyBorder="1"/>
    <xf numFmtId="166" fontId="8" fillId="0" borderId="5" xfId="20" applyNumberFormat="1" applyFont="1" applyBorder="1" applyAlignment="1">
      <alignment horizontal="center"/>
    </xf>
    <xf numFmtId="165" fontId="4" fillId="0" borderId="24" xfId="3" applyNumberFormat="1" applyFont="1" applyBorder="1"/>
    <xf numFmtId="0" fontId="6" fillId="0" borderId="11" xfId="2" applyFont="1" applyBorder="1"/>
    <xf numFmtId="41" fontId="5" fillId="0" borderId="8" xfId="2" applyNumberFormat="1" applyFont="1" applyBorder="1" applyAlignment="1">
      <alignment horizontal="left"/>
    </xf>
    <xf numFmtId="0" fontId="6" fillId="0" borderId="8" xfId="2" applyFont="1" applyBorder="1"/>
    <xf numFmtId="41" fontId="5" fillId="0" borderId="0" xfId="2" applyNumberFormat="1" applyFont="1" applyAlignment="1">
      <alignment horizontal="left"/>
    </xf>
    <xf numFmtId="165" fontId="6" fillId="0" borderId="0" xfId="2" applyNumberFormat="1" applyFont="1"/>
    <xf numFmtId="0" fontId="6" fillId="0" borderId="0" xfId="2" applyFont="1" applyAlignment="1">
      <alignment horizontal="left"/>
    </xf>
    <xf numFmtId="41" fontId="5" fillId="0" borderId="0" xfId="2" applyNumberFormat="1" applyFont="1" applyFill="1" applyBorder="1" applyAlignment="1">
      <alignment horizontal="left"/>
    </xf>
    <xf numFmtId="0" fontId="4" fillId="0" borderId="0" xfId="2" applyFont="1"/>
    <xf numFmtId="0" fontId="2" fillId="0" borderId="1" xfId="2" applyFont="1" applyFill="1" applyBorder="1" applyAlignment="1">
      <alignment horizontal="center"/>
    </xf>
    <xf numFmtId="0" fontId="4" fillId="0" borderId="28" xfId="3" applyFont="1" applyBorder="1"/>
    <xf numFmtId="166" fontId="4" fillId="0" borderId="7" xfId="1" applyNumberFormat="1" applyFont="1" applyBorder="1"/>
    <xf numFmtId="166" fontId="8" fillId="0" borderId="8" xfId="1" applyNumberFormat="1" applyFont="1" applyBorder="1" applyAlignment="1">
      <alignment horizontal="center"/>
    </xf>
    <xf numFmtId="166" fontId="4" fillId="0" borderId="20" xfId="1" applyNumberFormat="1" applyFont="1" applyBorder="1"/>
    <xf numFmtId="0" fontId="4" fillId="0" borderId="25" xfId="3" applyFont="1" applyBorder="1" applyAlignment="1">
      <alignment horizontal="center"/>
    </xf>
    <xf numFmtId="0" fontId="43" fillId="0" borderId="0" xfId="0" applyFont="1"/>
    <xf numFmtId="0" fontId="46" fillId="0" borderId="0" xfId="2" applyFont="1"/>
    <xf numFmtId="0" fontId="47" fillId="0" borderId="0" xfId="2" applyFont="1" applyBorder="1"/>
    <xf numFmtId="0" fontId="47" fillId="0" borderId="2" xfId="2" applyFont="1" applyBorder="1"/>
    <xf numFmtId="0" fontId="47" fillId="0" borderId="2" xfId="2" applyFont="1" applyBorder="1" applyAlignment="1">
      <alignment horizontal="center"/>
    </xf>
    <xf numFmtId="0" fontId="49" fillId="0" borderId="0" xfId="2" applyFont="1" applyAlignment="1">
      <alignment horizontal="left"/>
    </xf>
    <xf numFmtId="0" fontId="46" fillId="0" borderId="0" xfId="2" applyFont="1" applyBorder="1"/>
    <xf numFmtId="164" fontId="46" fillId="0" borderId="0" xfId="2" applyNumberFormat="1" applyFont="1" applyAlignment="1">
      <alignment horizontal="left"/>
    </xf>
    <xf numFmtId="0" fontId="46" fillId="0" borderId="0" xfId="2" applyFont="1" applyAlignment="1">
      <alignment horizontal="left"/>
    </xf>
    <xf numFmtId="41" fontId="46" fillId="0" borderId="0" xfId="2" applyNumberFormat="1" applyFont="1" applyFill="1" applyAlignment="1">
      <alignment horizontal="right"/>
    </xf>
    <xf numFmtId="0" fontId="46" fillId="0" borderId="0" xfId="2" applyFont="1" applyBorder="1" applyAlignment="1">
      <alignment horizontal="left"/>
    </xf>
    <xf numFmtId="41" fontId="46" fillId="0" borderId="0" xfId="6" applyNumberFormat="1" applyFont="1" applyFill="1" applyBorder="1" applyAlignment="1">
      <alignment horizontal="right"/>
    </xf>
    <xf numFmtId="164" fontId="49" fillId="0" borderId="0" xfId="2" applyNumberFormat="1" applyFont="1" applyAlignment="1">
      <alignment horizontal="left"/>
    </xf>
    <xf numFmtId="0" fontId="49" fillId="0" borderId="2" xfId="2" applyFont="1" applyBorder="1" applyAlignment="1">
      <alignment horizontal="left"/>
    </xf>
    <xf numFmtId="0" fontId="46" fillId="0" borderId="3" xfId="2" applyFont="1" applyBorder="1"/>
    <xf numFmtId="0" fontId="49" fillId="0" borderId="0" xfId="2" applyFont="1" applyBorder="1" applyAlignment="1">
      <alignment horizontal="left"/>
    </xf>
    <xf numFmtId="0" fontId="46" fillId="0" borderId="0" xfId="2" applyFont="1" applyAlignment="1">
      <alignment horizontal="right"/>
    </xf>
    <xf numFmtId="0" fontId="49" fillId="0" borderId="1" xfId="2" applyFont="1" applyBorder="1" applyAlignment="1">
      <alignment horizontal="left"/>
    </xf>
    <xf numFmtId="0" fontId="46" fillId="0" borderId="4" xfId="2" applyFont="1" applyBorder="1" applyAlignment="1">
      <alignment horizontal="left"/>
    </xf>
    <xf numFmtId="0" fontId="46" fillId="0" borderId="16" xfId="2" applyFont="1" applyBorder="1" applyAlignment="1">
      <alignment horizontal="left"/>
    </xf>
    <xf numFmtId="41" fontId="46" fillId="0" borderId="16" xfId="2" applyNumberFormat="1" applyFont="1" applyFill="1" applyBorder="1" applyAlignment="1">
      <alignment horizontal="right"/>
    </xf>
    <xf numFmtId="0" fontId="46" fillId="0" borderId="16" xfId="2" applyFont="1" applyBorder="1"/>
    <xf numFmtId="0" fontId="58" fillId="0" borderId="0" xfId="2" applyFont="1"/>
    <xf numFmtId="168" fontId="59" fillId="0" borderId="0" xfId="6" applyNumberFormat="1" applyFont="1" applyFill="1" applyAlignment="1">
      <alignment horizontal="right"/>
    </xf>
    <xf numFmtId="0" fontId="59" fillId="0" borderId="0" xfId="2" applyFont="1" applyBorder="1" applyAlignment="1">
      <alignment horizontal="right"/>
    </xf>
    <xf numFmtId="0" fontId="59" fillId="0" borderId="0" xfId="2" applyFont="1" applyAlignment="1">
      <alignment horizontal="left"/>
    </xf>
    <xf numFmtId="0" fontId="59" fillId="0" borderId="0" xfId="2" applyFont="1"/>
    <xf numFmtId="41" fontId="59" fillId="0" borderId="0" xfId="2" applyNumberFormat="1" applyFont="1" applyAlignment="1">
      <alignment horizontal="right"/>
    </xf>
    <xf numFmtId="41" fontId="59" fillId="0" borderId="0" xfId="6" applyNumberFormat="1" applyFont="1" applyFill="1" applyAlignment="1">
      <alignment horizontal="right"/>
    </xf>
    <xf numFmtId="0" fontId="59" fillId="0" borderId="0" xfId="2" applyFont="1" applyFill="1"/>
    <xf numFmtId="41" fontId="59" fillId="0" borderId="0" xfId="2" applyNumberFormat="1" applyFont="1" applyFill="1" applyAlignment="1">
      <alignment horizontal="right"/>
    </xf>
    <xf numFmtId="41" fontId="59" fillId="0" borderId="0" xfId="6" applyNumberFormat="1" applyFont="1" applyFill="1" applyBorder="1" applyAlignment="1">
      <alignment horizontal="right"/>
    </xf>
    <xf numFmtId="0" fontId="59" fillId="0" borderId="0" xfId="2" applyFont="1" applyBorder="1" applyAlignment="1">
      <alignment horizontal="left"/>
    </xf>
    <xf numFmtId="168" fontId="59" fillId="0" borderId="2" xfId="2" applyNumberFormat="1" applyFont="1" applyFill="1" applyBorder="1" applyAlignment="1">
      <alignment horizontal="right"/>
    </xf>
    <xf numFmtId="0" fontId="44" fillId="0" borderId="2" xfId="2" applyFont="1" applyBorder="1" applyAlignment="1">
      <alignment horizontal="left"/>
    </xf>
    <xf numFmtId="41" fontId="59" fillId="0" borderId="3" xfId="2" applyNumberFormat="1" applyFont="1" applyBorder="1" applyAlignment="1">
      <alignment horizontal="right"/>
    </xf>
    <xf numFmtId="0" fontId="59" fillId="0" borderId="3" xfId="2" applyFont="1" applyBorder="1"/>
    <xf numFmtId="0" fontId="44" fillId="0" borderId="0" xfId="2" applyFont="1" applyAlignment="1">
      <alignment horizontal="left"/>
    </xf>
    <xf numFmtId="168" fontId="59" fillId="0" borderId="3" xfId="2" applyNumberFormat="1" applyFont="1" applyFill="1" applyBorder="1" applyAlignment="1">
      <alignment horizontal="right"/>
    </xf>
    <xf numFmtId="0" fontId="44" fillId="0" borderId="3" xfId="2" applyFont="1" applyBorder="1" applyAlignment="1">
      <alignment horizontal="left"/>
    </xf>
    <xf numFmtId="0" fontId="59" fillId="0" borderId="0" xfId="2" applyFont="1" applyAlignment="1">
      <alignment horizontal="right"/>
    </xf>
    <xf numFmtId="168" fontId="59" fillId="0" borderId="0" xfId="6" applyNumberFormat="1" applyFont="1" applyFill="1" applyBorder="1" applyAlignment="1">
      <alignment horizontal="right"/>
    </xf>
    <xf numFmtId="0" fontId="59" fillId="0" borderId="0" xfId="2" applyFont="1" applyBorder="1"/>
    <xf numFmtId="41" fontId="59" fillId="0" borderId="2" xfId="6" applyNumberFormat="1" applyFont="1" applyFill="1" applyBorder="1" applyAlignment="1">
      <alignment horizontal="right"/>
    </xf>
    <xf numFmtId="41" fontId="59" fillId="0" borderId="3" xfId="2" applyNumberFormat="1" applyFont="1" applyFill="1" applyBorder="1" applyAlignment="1">
      <alignment horizontal="right"/>
    </xf>
    <xf numFmtId="168" fontId="59" fillId="0" borderId="1" xfId="6" applyNumberFormat="1" applyFont="1" applyFill="1" applyBorder="1" applyAlignment="1">
      <alignment horizontal="right"/>
    </xf>
    <xf numFmtId="0" fontId="44" fillId="0" borderId="1" xfId="2" applyFont="1" applyBorder="1" applyAlignment="1">
      <alignment horizontal="left"/>
    </xf>
    <xf numFmtId="41" fontId="59" fillId="0" borderId="1" xfId="6" applyNumberFormat="1" applyFont="1" applyFill="1" applyBorder="1" applyAlignment="1">
      <alignment horizontal="right"/>
    </xf>
    <xf numFmtId="168" fontId="59" fillId="0" borderId="4" xfId="6" applyNumberFormat="1" applyFont="1" applyFill="1" applyBorder="1" applyAlignment="1">
      <alignment horizontal="right"/>
    </xf>
    <xf numFmtId="0" fontId="59" fillId="0" borderId="4" xfId="2" applyFont="1" applyBorder="1" applyAlignment="1">
      <alignment horizontal="left"/>
    </xf>
    <xf numFmtId="0" fontId="59" fillId="0" borderId="18" xfId="2" applyFont="1" applyBorder="1" applyAlignment="1">
      <alignment horizontal="left"/>
    </xf>
    <xf numFmtId="0" fontId="52" fillId="0" borderId="0" xfId="2" applyNumberFormat="1" applyFont="1" applyAlignment="1">
      <alignment horizontal="left"/>
    </xf>
    <xf numFmtId="0" fontId="61" fillId="0" borderId="0" xfId="7" applyFont="1" applyAlignment="1">
      <alignment wrapText="1"/>
    </xf>
    <xf numFmtId="0" fontId="61" fillId="0" borderId="2" xfId="7" applyFont="1" applyBorder="1" applyAlignment="1">
      <alignment horizontal="center" wrapText="1"/>
    </xf>
    <xf numFmtId="0" fontId="61" fillId="0" borderId="2" xfId="7" applyFont="1" applyBorder="1" applyAlignment="1">
      <alignment horizontal="center" vertical="center" wrapText="1"/>
    </xf>
    <xf numFmtId="0" fontId="61" fillId="0" borderId="2" xfId="7" applyFont="1" applyBorder="1" applyAlignment="1">
      <alignment horizontal="right" wrapText="1"/>
    </xf>
    <xf numFmtId="0" fontId="61" fillId="0" borderId="3" xfId="7" applyFont="1" applyBorder="1" applyAlignment="1">
      <alignment wrapText="1"/>
    </xf>
    <xf numFmtId="0" fontId="61" fillId="0" borderId="3" xfId="7" applyFont="1" applyBorder="1" applyAlignment="1">
      <alignment horizontal="center" vertical="center" wrapText="1"/>
    </xf>
    <xf numFmtId="0" fontId="63" fillId="0" borderId="3" xfId="7" applyFont="1" applyBorder="1" applyAlignment="1">
      <alignment horizontal="center" vertical="center" textRotation="90" wrapText="1"/>
    </xf>
    <xf numFmtId="166" fontId="61" fillId="0" borderId="0" xfId="1" applyNumberFormat="1" applyFont="1" applyAlignment="1">
      <alignment horizontal="center" wrapText="1"/>
    </xf>
    <xf numFmtId="37" fontId="61" fillId="0" borderId="0" xfId="7" applyNumberFormat="1" applyFont="1" applyAlignment="1">
      <alignment wrapText="1"/>
    </xf>
    <xf numFmtId="166" fontId="61" fillId="0" borderId="1" xfId="1" applyNumberFormat="1" applyFont="1" applyBorder="1" applyAlignment="1">
      <alignment horizontal="center" wrapText="1"/>
    </xf>
    <xf numFmtId="166" fontId="61" fillId="0" borderId="4" xfId="1" applyNumberFormat="1" applyFont="1" applyBorder="1" applyAlignment="1">
      <alignment horizontal="center" wrapText="1"/>
    </xf>
    <xf numFmtId="0" fontId="61" fillId="0" borderId="0" xfId="7" applyFont="1" applyAlignment="1">
      <alignment horizontal="center" wrapText="1"/>
    </xf>
    <xf numFmtId="0" fontId="61" fillId="0" borderId="16" xfId="7" applyFont="1" applyBorder="1" applyAlignment="1">
      <alignment horizontal="center" wrapText="1"/>
    </xf>
    <xf numFmtId="0" fontId="61" fillId="0" borderId="16" xfId="7" applyFont="1" applyFill="1" applyBorder="1" applyAlignment="1">
      <alignment horizontal="center" wrapText="1"/>
    </xf>
    <xf numFmtId="166" fontId="61" fillId="0" borderId="0" xfId="7" applyNumberFormat="1" applyFont="1" applyAlignment="1">
      <alignment horizontal="center" wrapText="1"/>
    </xf>
    <xf numFmtId="0" fontId="61" fillId="0" borderId="0" xfId="7" applyFont="1" applyFill="1" applyAlignment="1">
      <alignment horizontal="center" wrapText="1"/>
    </xf>
    <xf numFmtId="43" fontId="61" fillId="0" borderId="0" xfId="1" applyNumberFormat="1" applyFont="1" applyAlignment="1">
      <alignment horizontal="center" wrapText="1"/>
    </xf>
    <xf numFmtId="0" fontId="21" fillId="0" borderId="0" xfId="7" applyFont="1" applyAlignment="1">
      <alignment horizontal="center" wrapText="1"/>
    </xf>
    <xf numFmtId="0" fontId="63" fillId="0" borderId="3" xfId="7" applyFont="1" applyBorder="1" applyAlignment="1">
      <alignment horizontal="center" vertical="center" wrapText="1"/>
    </xf>
    <xf numFmtId="166" fontId="61" fillId="0" borderId="0" xfId="9" applyNumberFormat="1" applyFont="1" applyAlignment="1">
      <alignment horizontal="center" wrapText="1"/>
    </xf>
    <xf numFmtId="0" fontId="62" fillId="0" borderId="0" xfId="7" applyFont="1" applyAlignment="1">
      <alignment wrapText="1"/>
    </xf>
    <xf numFmtId="166" fontId="61" fillId="0" borderId="1" xfId="9" applyNumberFormat="1" applyFont="1" applyBorder="1" applyAlignment="1">
      <alignment horizontal="center" wrapText="1"/>
    </xf>
    <xf numFmtId="166" fontId="61" fillId="0" borderId="4" xfId="9" applyNumberFormat="1" applyFont="1" applyBorder="1" applyAlignment="1">
      <alignment horizontal="center" wrapText="1"/>
    </xf>
    <xf numFmtId="166" fontId="61" fillId="0" borderId="16" xfId="9" applyNumberFormat="1" applyFont="1" applyBorder="1" applyAlignment="1">
      <alignment horizontal="center" wrapText="1"/>
    </xf>
    <xf numFmtId="43" fontId="61" fillId="0" borderId="0" xfId="9" applyNumberFormat="1" applyFont="1" applyAlignment="1">
      <alignment horizontal="center" wrapText="1"/>
    </xf>
    <xf numFmtId="0" fontId="21" fillId="0" borderId="0" xfId="7" applyFont="1"/>
    <xf numFmtId="0" fontId="64" fillId="0" borderId="0" xfId="8" applyFont="1" applyFill="1" applyAlignment="1">
      <alignment vertical="top" wrapText="1"/>
    </xf>
    <xf numFmtId="0" fontId="61" fillId="0" borderId="3" xfId="7" applyFont="1" applyBorder="1" applyAlignment="1">
      <alignment textRotation="90" wrapText="1"/>
    </xf>
    <xf numFmtId="166" fontId="61" fillId="0" borderId="4" xfId="7" applyNumberFormat="1" applyFont="1" applyBorder="1" applyAlignment="1">
      <alignment horizontal="center" wrapText="1"/>
    </xf>
    <xf numFmtId="0" fontId="61" fillId="0" borderId="0" xfId="8" applyFont="1" applyFill="1" applyAlignment="1">
      <alignment vertical="top" wrapText="1"/>
    </xf>
    <xf numFmtId="0" fontId="61" fillId="0" borderId="0" xfId="7" applyFont="1" applyAlignment="1">
      <alignment textRotation="90" wrapText="1"/>
    </xf>
    <xf numFmtId="0" fontId="61" fillId="0" borderId="3" xfId="7" applyFont="1" applyFill="1" applyBorder="1" applyAlignment="1">
      <alignment horizontal="center" vertical="center" wrapText="1"/>
    </xf>
    <xf numFmtId="166" fontId="61" fillId="0" borderId="0" xfId="10" applyNumberFormat="1" applyFont="1" applyAlignment="1">
      <alignment horizontal="center" wrapText="1"/>
    </xf>
    <xf numFmtId="0" fontId="61" fillId="0" borderId="0" xfId="0" applyFont="1"/>
    <xf numFmtId="0" fontId="61" fillId="0" borderId="1" xfId="7" applyFont="1" applyBorder="1" applyAlignment="1">
      <alignment horizontal="center" wrapText="1"/>
    </xf>
    <xf numFmtId="0" fontId="61" fillId="0" borderId="1" xfId="7" applyFont="1" applyFill="1" applyBorder="1" applyAlignment="1">
      <alignment horizontal="center" wrapText="1"/>
    </xf>
    <xf numFmtId="0" fontId="61" fillId="0" borderId="1" xfId="0" applyFont="1" applyBorder="1"/>
    <xf numFmtId="0" fontId="61" fillId="0" borderId="0" xfId="7" applyFont="1" applyAlignment="1">
      <alignment vertical="top" wrapText="1"/>
    </xf>
    <xf numFmtId="166" fontId="61" fillId="0" borderId="0" xfId="7" applyNumberFormat="1" applyFont="1" applyBorder="1" applyAlignment="1">
      <alignment horizontal="center" wrapText="1"/>
    </xf>
    <xf numFmtId="43" fontId="61" fillId="0" borderId="0" xfId="10" applyNumberFormat="1" applyFont="1" applyAlignment="1">
      <alignment horizontal="center" wrapText="1"/>
    </xf>
    <xf numFmtId="43" fontId="61" fillId="0" borderId="16" xfId="10" applyNumberFormat="1" applyFont="1" applyBorder="1" applyAlignment="1">
      <alignment horizontal="center" wrapText="1"/>
    </xf>
    <xf numFmtId="0" fontId="61" fillId="0" borderId="16" xfId="0" applyFont="1" applyBorder="1"/>
    <xf numFmtId="0" fontId="61" fillId="0" borderId="0" xfId="7" applyFont="1"/>
    <xf numFmtId="0" fontId="53" fillId="0" borderId="0" xfId="2" applyFont="1"/>
    <xf numFmtId="0" fontId="61" fillId="0" borderId="0" xfId="0" applyFont="1" applyAlignment="1">
      <alignment horizontal="left" wrapText="1"/>
    </xf>
    <xf numFmtId="0" fontId="46" fillId="0" borderId="0" xfId="11" applyFont="1" applyAlignment="1">
      <alignment vertical="center"/>
    </xf>
    <xf numFmtId="0" fontId="43" fillId="0" borderId="0" xfId="11" applyFont="1" applyAlignment="1">
      <alignment vertical="center"/>
    </xf>
    <xf numFmtId="0" fontId="46" fillId="0" borderId="0" xfId="3" applyFont="1" applyAlignment="1">
      <alignment vertical="center"/>
    </xf>
    <xf numFmtId="0" fontId="46" fillId="0" borderId="0" xfId="3" applyFont="1"/>
    <xf numFmtId="0" fontId="49" fillId="0" borderId="3" xfId="3" applyFont="1" applyBorder="1" applyAlignment="1">
      <alignment horizontal="center"/>
    </xf>
    <xf numFmtId="0" fontId="43" fillId="0" borderId="0" xfId="11" applyFont="1"/>
    <xf numFmtId="0" fontId="49" fillId="0" borderId="0" xfId="3" applyFont="1" applyAlignment="1">
      <alignment horizontal="center"/>
    </xf>
    <xf numFmtId="0" fontId="66" fillId="0" borderId="0" xfId="11" applyFont="1" applyAlignment="1"/>
    <xf numFmtId="0" fontId="43" fillId="0" borderId="0" xfId="11" applyFont="1" applyAlignment="1">
      <alignment horizontal="center"/>
    </xf>
    <xf numFmtId="0" fontId="43" fillId="0" borderId="0" xfId="12" applyFont="1"/>
    <xf numFmtId="164" fontId="43" fillId="0" borderId="0" xfId="11" applyNumberFormat="1" applyFont="1"/>
    <xf numFmtId="41" fontId="46" fillId="0" borderId="0" xfId="3" applyNumberFormat="1" applyFont="1" applyFill="1"/>
    <xf numFmtId="0" fontId="43" fillId="0" borderId="0" xfId="11" applyFont="1" applyFill="1"/>
    <xf numFmtId="0" fontId="43" fillId="0" borderId="0" xfId="11" applyFont="1" applyBorder="1"/>
    <xf numFmtId="0" fontId="43" fillId="0" borderId="0" xfId="11" applyFont="1" applyFill="1" applyBorder="1"/>
    <xf numFmtId="0" fontId="43" fillId="0" borderId="1" xfId="11" applyFont="1" applyBorder="1"/>
    <xf numFmtId="41" fontId="46" fillId="0" borderId="1" xfId="3" applyNumberFormat="1" applyFont="1" applyFill="1" applyBorder="1"/>
    <xf numFmtId="0" fontId="43" fillId="0" borderId="1" xfId="11" applyFont="1" applyFill="1" applyBorder="1"/>
    <xf numFmtId="0" fontId="43" fillId="0" borderId="4" xfId="11" applyFont="1" applyBorder="1"/>
    <xf numFmtId="41" fontId="46" fillId="0" borderId="4" xfId="3" applyNumberFormat="1" applyFont="1" applyFill="1" applyBorder="1"/>
    <xf numFmtId="0" fontId="43" fillId="0" borderId="4" xfId="11" applyFont="1" applyFill="1" applyBorder="1"/>
    <xf numFmtId="0" fontId="46" fillId="0" borderId="0" xfId="14" applyFont="1"/>
    <xf numFmtId="0" fontId="49" fillId="0" borderId="3" xfId="14" applyNumberFormat="1" applyFont="1" applyBorder="1" applyAlignment="1">
      <alignment horizontal="center"/>
    </xf>
    <xf numFmtId="0" fontId="49" fillId="0" borderId="0" xfId="14" applyNumberFormat="1" applyFont="1" applyAlignment="1">
      <alignment horizontal="center"/>
    </xf>
    <xf numFmtId="0" fontId="46" fillId="0" borderId="0" xfId="14" applyFont="1" applyFill="1"/>
    <xf numFmtId="164" fontId="46" fillId="0" borderId="0" xfId="14" applyNumberFormat="1" applyFont="1" applyFill="1"/>
    <xf numFmtId="0" fontId="49" fillId="0" borderId="0" xfId="14" applyFont="1" applyFill="1" applyBorder="1" applyAlignment="1">
      <alignment horizontal="center"/>
    </xf>
    <xf numFmtId="166" fontId="46" fillId="0" borderId="0" xfId="3" applyNumberFormat="1" applyFont="1" applyFill="1" applyAlignment="1">
      <alignment wrapText="1"/>
    </xf>
    <xf numFmtId="0" fontId="46" fillId="0" borderId="0" xfId="14" applyFont="1" applyFill="1" applyBorder="1"/>
    <xf numFmtId="166" fontId="46" fillId="0" borderId="1" xfId="3" applyNumberFormat="1" applyFont="1" applyFill="1" applyBorder="1" applyAlignment="1">
      <alignment wrapText="1"/>
    </xf>
    <xf numFmtId="166" fontId="46" fillId="0" borderId="3" xfId="3" applyNumberFormat="1" applyFont="1" applyFill="1" applyBorder="1" applyAlignment="1">
      <alignment wrapText="1"/>
    </xf>
    <xf numFmtId="41" fontId="46" fillId="0" borderId="0" xfId="14" applyNumberFormat="1" applyFont="1" applyFill="1"/>
    <xf numFmtId="0" fontId="46" fillId="0" borderId="0" xfId="14" applyNumberFormat="1" applyFont="1" applyFill="1"/>
    <xf numFmtId="0" fontId="46" fillId="0" borderId="0" xfId="14" applyNumberFormat="1" applyFont="1" applyFill="1" applyAlignment="1">
      <alignment wrapText="1"/>
    </xf>
    <xf numFmtId="0" fontId="43" fillId="0" borderId="0" xfId="0" applyFont="1" applyFill="1"/>
    <xf numFmtId="0" fontId="46" fillId="0" borderId="0" xfId="14" applyNumberFormat="1" applyFont="1" applyFill="1" applyAlignment="1">
      <alignment horizontal="left" wrapText="1"/>
    </xf>
    <xf numFmtId="0" fontId="46" fillId="0" borderId="2" xfId="14" applyFont="1" applyFill="1" applyBorder="1"/>
    <xf numFmtId="166" fontId="46" fillId="0" borderId="2" xfId="3" applyNumberFormat="1" applyFont="1" applyFill="1" applyBorder="1" applyAlignment="1">
      <alignment wrapText="1"/>
    </xf>
    <xf numFmtId="0" fontId="43" fillId="0" borderId="2" xfId="14" applyFont="1" applyFill="1" applyBorder="1"/>
    <xf numFmtId="0" fontId="46" fillId="0" borderId="4" xfId="14" applyFont="1" applyFill="1" applyBorder="1"/>
    <xf numFmtId="166" fontId="46" fillId="0" borderId="4" xfId="3" applyNumberFormat="1" applyFont="1" applyFill="1" applyBorder="1" applyAlignment="1">
      <alignment wrapText="1"/>
    </xf>
    <xf numFmtId="164" fontId="46" fillId="0" borderId="0" xfId="14" applyNumberFormat="1" applyFont="1"/>
    <xf numFmtId="0" fontId="49" fillId="0" borderId="0" xfId="14" applyFont="1" applyBorder="1" applyAlignment="1">
      <alignment horizontal="center"/>
    </xf>
    <xf numFmtId="41" fontId="46" fillId="0" borderId="0" xfId="14" applyNumberFormat="1" applyFont="1"/>
    <xf numFmtId="0" fontId="46" fillId="0" borderId="0" xfId="14" applyNumberFormat="1" applyFont="1"/>
    <xf numFmtId="0" fontId="46" fillId="0" borderId="0" xfId="14" applyNumberFormat="1" applyFont="1" applyAlignment="1">
      <alignment wrapText="1"/>
    </xf>
    <xf numFmtId="0" fontId="46" fillId="0" borderId="0" xfId="15" applyNumberFormat="1" applyFont="1" applyAlignment="1">
      <alignment wrapText="1"/>
    </xf>
    <xf numFmtId="0" fontId="43" fillId="0" borderId="1" xfId="14" applyFont="1" applyBorder="1"/>
    <xf numFmtId="0" fontId="46" fillId="0" borderId="1" xfId="14" applyFont="1" applyFill="1" applyBorder="1"/>
    <xf numFmtId="0" fontId="46" fillId="0" borderId="2" xfId="14" applyFont="1" applyBorder="1"/>
    <xf numFmtId="0" fontId="43" fillId="0" borderId="2" xfId="14" applyFont="1" applyBorder="1"/>
    <xf numFmtId="0" fontId="46" fillId="0" borderId="4" xfId="14" applyFont="1" applyBorder="1"/>
    <xf numFmtId="0" fontId="49" fillId="0" borderId="0" xfId="14" applyFont="1" applyAlignment="1">
      <alignment horizontal="center"/>
    </xf>
    <xf numFmtId="0" fontId="43" fillId="0" borderId="0" xfId="4" applyFont="1"/>
    <xf numFmtId="0" fontId="49" fillId="0" borderId="0" xfId="14" applyNumberFormat="1" applyFont="1" applyAlignment="1">
      <alignment horizontal="center" vertical="top" wrapText="1"/>
    </xf>
    <xf numFmtId="0" fontId="49" fillId="0" borderId="0" xfId="14" applyNumberFormat="1" applyFont="1" applyBorder="1" applyAlignment="1">
      <alignment horizontal="center"/>
    </xf>
    <xf numFmtId="0" fontId="49" fillId="0" borderId="0" xfId="14" applyNumberFormat="1" applyFont="1" applyBorder="1" applyAlignment="1"/>
    <xf numFmtId="0" fontId="49" fillId="0" borderId="0" xfId="14" applyFont="1"/>
    <xf numFmtId="165" fontId="46" fillId="0" borderId="0" xfId="9" applyNumberFormat="1" applyFont="1"/>
    <xf numFmtId="165" fontId="49" fillId="0" borderId="0" xfId="9" applyNumberFormat="1" applyFont="1" applyBorder="1" applyAlignment="1">
      <alignment horizontal="center"/>
    </xf>
    <xf numFmtId="167" fontId="46" fillId="0" borderId="0" xfId="16" applyNumberFormat="1" applyFont="1" applyBorder="1" applyAlignment="1">
      <alignment horizontal="center"/>
    </xf>
    <xf numFmtId="41" fontId="46" fillId="0" borderId="0" xfId="14" applyNumberFormat="1" applyFont="1" applyBorder="1"/>
    <xf numFmtId="0" fontId="46" fillId="0" borderId="0" xfId="14" applyFont="1" applyBorder="1"/>
    <xf numFmtId="165" fontId="46" fillId="0" borderId="0" xfId="9" applyNumberFormat="1" applyFont="1" applyBorder="1"/>
    <xf numFmtId="0" fontId="43" fillId="0" borderId="0" xfId="4" applyFont="1" applyBorder="1"/>
    <xf numFmtId="0" fontId="52" fillId="0" borderId="0" xfId="2" applyFont="1"/>
    <xf numFmtId="165" fontId="46" fillId="0" borderId="1" xfId="9" applyNumberFormat="1" applyFont="1" applyBorder="1"/>
    <xf numFmtId="0" fontId="43" fillId="0" borderId="1" xfId="4" applyFont="1" applyBorder="1"/>
    <xf numFmtId="167" fontId="46" fillId="0" borderId="1" xfId="16" applyNumberFormat="1" applyFont="1" applyBorder="1" applyAlignment="1">
      <alignment horizontal="center"/>
    </xf>
    <xf numFmtId="164" fontId="49" fillId="0" borderId="0" xfId="14" applyNumberFormat="1" applyFont="1"/>
    <xf numFmtId="165" fontId="49" fillId="0" borderId="2" xfId="9" applyNumberFormat="1" applyFont="1" applyBorder="1"/>
    <xf numFmtId="0" fontId="66" fillId="0" borderId="2" xfId="4" applyFont="1" applyBorder="1"/>
    <xf numFmtId="167" fontId="49" fillId="0" borderId="2" xfId="16" applyNumberFormat="1" applyFont="1" applyBorder="1" applyAlignment="1">
      <alignment horizontal="center"/>
    </xf>
    <xf numFmtId="164" fontId="49" fillId="0" borderId="3" xfId="14" applyNumberFormat="1" applyFont="1" applyBorder="1"/>
    <xf numFmtId="0" fontId="66" fillId="0" borderId="3" xfId="4" applyFont="1" applyBorder="1"/>
    <xf numFmtId="167" fontId="49" fillId="0" borderId="3" xfId="16" applyNumberFormat="1" applyFont="1" applyBorder="1" applyAlignment="1">
      <alignment horizontal="center"/>
    </xf>
    <xf numFmtId="167" fontId="49" fillId="0" borderId="0" xfId="16" applyNumberFormat="1" applyFont="1" applyBorder="1" applyAlignment="1">
      <alignment horizontal="center"/>
    </xf>
    <xf numFmtId="0" fontId="66" fillId="0" borderId="0" xfId="4" applyFont="1" applyBorder="1"/>
    <xf numFmtId="41" fontId="46" fillId="0" borderId="1" xfId="14" applyNumberFormat="1" applyFont="1" applyFill="1" applyBorder="1"/>
    <xf numFmtId="0" fontId="49" fillId="0" borderId="1" xfId="14" applyFont="1" applyFill="1" applyBorder="1" applyAlignment="1">
      <alignment horizontal="center"/>
    </xf>
    <xf numFmtId="41" fontId="46" fillId="0" borderId="1" xfId="14" applyNumberFormat="1" applyFont="1" applyBorder="1"/>
    <xf numFmtId="165" fontId="49" fillId="0" borderId="2" xfId="9" applyNumberFormat="1" applyFont="1" applyFill="1" applyBorder="1"/>
    <xf numFmtId="0" fontId="52" fillId="0" borderId="3" xfId="2" applyFont="1" applyBorder="1"/>
    <xf numFmtId="0" fontId="46" fillId="0" borderId="0" xfId="14" applyNumberFormat="1" applyFont="1" applyBorder="1" applyAlignment="1"/>
    <xf numFmtId="0" fontId="46" fillId="0" borderId="0" xfId="14" applyFont="1" applyBorder="1" applyAlignment="1">
      <alignment horizontal="center"/>
    </xf>
    <xf numFmtId="165" fontId="46" fillId="0" borderId="0" xfId="17" applyNumberFormat="1" applyFont="1" applyFill="1"/>
    <xf numFmtId="0" fontId="60" fillId="0" borderId="0" xfId="2" applyFont="1"/>
    <xf numFmtId="165" fontId="46" fillId="0" borderId="1" xfId="17" applyNumberFormat="1" applyFont="1" applyFill="1" applyBorder="1"/>
    <xf numFmtId="0" fontId="43" fillId="0" borderId="1" xfId="12" applyFont="1" applyBorder="1"/>
    <xf numFmtId="41" fontId="46" fillId="0" borderId="0" xfId="2" applyNumberFormat="1" applyFont="1" applyAlignment="1">
      <alignment horizontal="left"/>
    </xf>
    <xf numFmtId="0" fontId="43" fillId="0" borderId="1" xfId="0" applyFont="1" applyBorder="1"/>
    <xf numFmtId="0" fontId="66" fillId="0" borderId="2" xfId="0" applyFont="1" applyBorder="1"/>
    <xf numFmtId="164" fontId="46" fillId="0" borderId="1" xfId="2" applyNumberFormat="1" applyFont="1" applyBorder="1" applyAlignment="1">
      <alignment horizontal="left"/>
    </xf>
    <xf numFmtId="0" fontId="43" fillId="0" borderId="0" xfId="18" applyFont="1"/>
    <xf numFmtId="0" fontId="49" fillId="0" borderId="1" xfId="14" applyFont="1" applyBorder="1" applyAlignment="1">
      <alignment horizontal="center"/>
    </xf>
    <xf numFmtId="0" fontId="46" fillId="0" borderId="1" xfId="14" applyFont="1" applyBorder="1"/>
    <xf numFmtId="0" fontId="43" fillId="0" borderId="3" xfId="0" applyFont="1" applyBorder="1"/>
    <xf numFmtId="0" fontId="21" fillId="0" borderId="0" xfId="0" applyFont="1"/>
    <xf numFmtId="0" fontId="43" fillId="0" borderId="1" xfId="18" applyFont="1" applyBorder="1"/>
    <xf numFmtId="164" fontId="43" fillId="0" borderId="0" xfId="11" applyNumberFormat="1" applyFont="1" applyAlignment="1">
      <alignment wrapText="1"/>
    </xf>
    <xf numFmtId="0" fontId="43" fillId="0" borderId="0" xfId="11" applyNumberFormat="1" applyFont="1" applyAlignment="1">
      <alignment wrapText="1"/>
    </xf>
    <xf numFmtId="41" fontId="46" fillId="0" borderId="1" xfId="3" applyNumberFormat="1" applyFont="1" applyFill="1" applyBorder="1" applyAlignment="1">
      <alignment wrapText="1"/>
    </xf>
    <xf numFmtId="166" fontId="0" fillId="0" borderId="0" xfId="0" applyNumberFormat="1"/>
    <xf numFmtId="0" fontId="35" fillId="0" borderId="0" xfId="3" applyFont="1" applyBorder="1" applyAlignment="1">
      <alignment horizontal="center"/>
    </xf>
    <xf numFmtId="0" fontId="34" fillId="0" borderId="0" xfId="3" applyFont="1" applyBorder="1" applyAlignment="1">
      <alignment horizontal="center"/>
    </xf>
    <xf numFmtId="0" fontId="28" fillId="0" borderId="0" xfId="3" applyFont="1" applyBorder="1" applyAlignment="1">
      <alignment horizontal="center"/>
    </xf>
    <xf numFmtId="0" fontId="54" fillId="0" borderId="0" xfId="2" applyFont="1" applyBorder="1" applyAlignment="1">
      <alignment horizontal="center"/>
    </xf>
    <xf numFmtId="0" fontId="44" fillId="0" borderId="0" xfId="2" applyFont="1" applyBorder="1" applyAlignment="1">
      <alignment horizontal="center"/>
    </xf>
    <xf numFmtId="0" fontId="56" fillId="0" borderId="0" xfId="2" applyFont="1" applyBorder="1" applyAlignment="1">
      <alignment horizontal="center"/>
    </xf>
    <xf numFmtId="0" fontId="47" fillId="0" borderId="2" xfId="2" applyFont="1" applyBorder="1" applyAlignment="1">
      <alignment horizontal="center"/>
    </xf>
    <xf numFmtId="0" fontId="53" fillId="0" borderId="0" xfId="2" applyFont="1" applyFill="1" applyBorder="1" applyAlignment="1">
      <alignment horizontal="left"/>
    </xf>
    <xf numFmtId="0" fontId="51" fillId="0" borderId="3" xfId="2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61" fillId="0" borderId="2" xfId="7" applyFont="1" applyBorder="1" applyAlignment="1">
      <alignment horizontal="center" wrapText="1"/>
    </xf>
    <xf numFmtId="0" fontId="22" fillId="0" borderId="0" xfId="8" applyFont="1" applyFill="1" applyBorder="1" applyAlignment="1">
      <alignment horizontal="left" vertical="top" wrapText="1"/>
    </xf>
    <xf numFmtId="0" fontId="17" fillId="0" borderId="0" xfId="4" applyFont="1" applyBorder="1" applyAlignment="1">
      <alignment horizontal="center" wrapText="1"/>
    </xf>
    <xf numFmtId="0" fontId="17" fillId="0" borderId="1" xfId="4" applyFont="1" applyBorder="1" applyAlignment="1">
      <alignment horizontal="center" wrapText="1"/>
    </xf>
    <xf numFmtId="0" fontId="64" fillId="0" borderId="0" xfId="8" applyFont="1" applyFill="1" applyBorder="1" applyAlignment="1">
      <alignment horizontal="left" vertical="top" wrapText="1"/>
    </xf>
    <xf numFmtId="0" fontId="61" fillId="0" borderId="0" xfId="8" applyFont="1" applyFill="1" applyBorder="1" applyAlignment="1">
      <alignment horizontal="left" vertical="top" wrapText="1"/>
    </xf>
    <xf numFmtId="0" fontId="20" fillId="0" borderId="0" xfId="8" applyFont="1" applyFill="1" applyBorder="1" applyAlignment="1">
      <alignment horizontal="left" vertical="top" wrapText="1"/>
    </xf>
    <xf numFmtId="0" fontId="61" fillId="0" borderId="0" xfId="0" applyFont="1" applyBorder="1" applyAlignment="1">
      <alignment horizontal="left" wrapText="1"/>
    </xf>
    <xf numFmtId="0" fontId="17" fillId="0" borderId="0" xfId="2" applyFont="1" applyBorder="1" applyAlignment="1">
      <alignment horizontal="center" wrapText="1"/>
    </xf>
    <xf numFmtId="0" fontId="17" fillId="0" borderId="1" xfId="2" applyFont="1" applyBorder="1" applyAlignment="1">
      <alignment horizontal="center" wrapText="1"/>
    </xf>
    <xf numFmtId="0" fontId="67" fillId="0" borderId="0" xfId="0" applyFont="1" applyBorder="1" applyAlignment="1">
      <alignment horizontal="center"/>
    </xf>
    <xf numFmtId="0" fontId="49" fillId="0" borderId="1" xfId="3" applyFont="1" applyBorder="1" applyAlignment="1">
      <alignment horizontal="center" vertical="center"/>
    </xf>
    <xf numFmtId="0" fontId="49" fillId="0" borderId="2" xfId="3" applyFont="1" applyBorder="1" applyAlignment="1">
      <alignment horizontal="center" vertical="center" wrapText="1"/>
    </xf>
    <xf numFmtId="0" fontId="49" fillId="0" borderId="2" xfId="3" applyFont="1" applyBorder="1" applyAlignment="1">
      <alignment horizontal="center"/>
    </xf>
    <xf numFmtId="0" fontId="66" fillId="0" borderId="0" xfId="11" applyFont="1" applyBorder="1" applyAlignment="1">
      <alignment horizontal="center"/>
    </xf>
    <xf numFmtId="0" fontId="67" fillId="0" borderId="0" xfId="13" applyFont="1" applyBorder="1" applyAlignment="1">
      <alignment horizontal="center"/>
    </xf>
    <xf numFmtId="0" fontId="49" fillId="0" borderId="0" xfId="14" applyNumberFormat="1" applyFont="1" applyBorder="1" applyAlignment="1">
      <alignment horizontal="center"/>
    </xf>
    <xf numFmtId="0" fontId="67" fillId="0" borderId="0" xfId="2" applyFont="1" applyBorder="1" applyAlignment="1">
      <alignment horizontal="center" vertical="top"/>
    </xf>
    <xf numFmtId="0" fontId="67" fillId="0" borderId="0" xfId="2" applyFont="1" applyBorder="1" applyAlignment="1">
      <alignment horizontal="center"/>
    </xf>
    <xf numFmtId="0" fontId="49" fillId="0" borderId="0" xfId="14" applyFont="1" applyBorder="1" applyAlignment="1">
      <alignment horizontal="center"/>
    </xf>
    <xf numFmtId="0" fontId="49" fillId="0" borderId="1" xfId="14" applyFont="1" applyBorder="1" applyAlignment="1">
      <alignment horizontal="center"/>
    </xf>
    <xf numFmtId="0" fontId="49" fillId="0" borderId="2" xfId="14" applyNumberFormat="1" applyFont="1" applyBorder="1" applyAlignment="1">
      <alignment horizontal="center"/>
    </xf>
    <xf numFmtId="0" fontId="67" fillId="0" borderId="0" xfId="12" applyFont="1" applyBorder="1" applyAlignment="1">
      <alignment horizontal="center" vertical="top"/>
    </xf>
    <xf numFmtId="0" fontId="67" fillId="0" borderId="0" xfId="12" applyFont="1" applyBorder="1" applyAlignment="1">
      <alignment horizontal="center"/>
    </xf>
    <xf numFmtId="0" fontId="70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49" fillId="0" borderId="2" xfId="14" applyFont="1" applyBorder="1" applyAlignment="1">
      <alignment horizontal="center"/>
    </xf>
    <xf numFmtId="0" fontId="49" fillId="0" borderId="3" xfId="14" applyNumberFormat="1" applyFont="1" applyBorder="1" applyAlignment="1">
      <alignment horizontal="center"/>
    </xf>
    <xf numFmtId="0" fontId="70" fillId="0" borderId="0" xfId="12" applyFont="1" applyFill="1" applyBorder="1" applyAlignment="1">
      <alignment horizontal="center"/>
    </xf>
    <xf numFmtId="0" fontId="8" fillId="0" borderId="0" xfId="12" applyFont="1" applyFill="1" applyBorder="1" applyAlignment="1">
      <alignment horizontal="center"/>
    </xf>
    <xf numFmtId="0" fontId="4" fillId="0" borderId="26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0" fillId="0" borderId="0" xfId="19" applyFont="1" applyBorder="1" applyAlignment="1">
      <alignment horizontal="center" vertical="center" wrapText="1"/>
    </xf>
    <xf numFmtId="0" fontId="58" fillId="0" borderId="0" xfId="2" applyFont="1" applyFill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4" fillId="0" borderId="21" xfId="3" applyFont="1" applyBorder="1" applyAlignment="1">
      <alignment horizontal="center"/>
    </xf>
    <xf numFmtId="0" fontId="4" fillId="0" borderId="22" xfId="3" applyFont="1" applyBorder="1" applyAlignment="1">
      <alignment horizontal="center"/>
    </xf>
    <xf numFmtId="0" fontId="4" fillId="0" borderId="23" xfId="3" applyFont="1" applyBorder="1" applyAlignment="1">
      <alignment horizontal="center"/>
    </xf>
    <xf numFmtId="0" fontId="70" fillId="0" borderId="0" xfId="3" applyFont="1" applyBorder="1" applyAlignment="1">
      <alignment horizontal="center" vertical="center" wrapText="1"/>
    </xf>
  </cellXfs>
  <cellStyles count="21">
    <cellStyle name="Comma" xfId="1" builtinId="3"/>
    <cellStyle name="Comma 2" xfId="5"/>
    <cellStyle name="Comma 3" xfId="9"/>
    <cellStyle name="Comma 4" xfId="10"/>
    <cellStyle name="Comma 5" xfId="17"/>
    <cellStyle name="Comma 8" xfId="20"/>
    <cellStyle name="Currency 2" xfId="6"/>
    <cellStyle name="Normal" xfId="0" builtinId="0"/>
    <cellStyle name="Normal 2" xfId="2"/>
    <cellStyle name="Normal 2 2" xfId="12"/>
    <cellStyle name="Normal 2 2 2" xfId="18"/>
    <cellStyle name="Normal 2_Sheet2" xfId="14"/>
    <cellStyle name="Normal 2_Sheet2 3" xfId="15"/>
    <cellStyle name="Normal 3" xfId="13"/>
    <cellStyle name="Normal 4" xfId="4"/>
    <cellStyle name="Normal_Display" xfId="3"/>
    <cellStyle name="Normal_Display 2" xfId="19"/>
    <cellStyle name="Normal_Display_1" xfId="7"/>
    <cellStyle name="Normal_Q2 New view" xfId="8"/>
    <cellStyle name="Normal_Sheet1" xfId="11"/>
    <cellStyle name="Percent 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2" sqref="A2:I2"/>
    </sheetView>
  </sheetViews>
  <sheetFormatPr defaultRowHeight="12.75" x14ac:dyDescent="0.2"/>
  <cols>
    <col min="1" max="1" width="88.7109375" bestFit="1" customWidth="1"/>
    <col min="2" max="2" width="13.5703125"/>
    <col min="3" max="3" width="12.7109375"/>
    <col min="4" max="4" width="1.7109375"/>
    <col min="5" max="5" width="12.7109375"/>
    <col min="6" max="6" width="1.5703125"/>
    <col min="7" max="7" width="12.85546875"/>
    <col min="8" max="8" width="1.7109375"/>
    <col min="9" max="9" width="12.7109375"/>
  </cols>
  <sheetData>
    <row r="1" spans="1:9" ht="12.75" customHeight="1" x14ac:dyDescent="0.2">
      <c r="A1" s="1"/>
      <c r="B1" s="2"/>
      <c r="C1" s="2"/>
      <c r="D1" s="2"/>
      <c r="E1" s="2"/>
      <c r="F1" s="2"/>
      <c r="G1" s="2"/>
      <c r="H1" s="2"/>
      <c r="I1" s="2"/>
    </row>
    <row r="2" spans="1:9" ht="20.25" customHeight="1" x14ac:dyDescent="0.3">
      <c r="A2" s="382" t="s">
        <v>0</v>
      </c>
      <c r="B2" s="382"/>
      <c r="C2" s="382"/>
      <c r="D2" s="382"/>
      <c r="E2" s="382"/>
      <c r="F2" s="382"/>
      <c r="G2" s="382"/>
      <c r="H2" s="382"/>
      <c r="I2" s="382"/>
    </row>
    <row r="3" spans="1:9" ht="15" customHeight="1" x14ac:dyDescent="0.25">
      <c r="A3" s="383" t="s">
        <v>2</v>
      </c>
      <c r="B3" s="383"/>
      <c r="C3" s="383"/>
      <c r="D3" s="383"/>
      <c r="E3" s="383"/>
      <c r="F3" s="383"/>
      <c r="G3" s="383"/>
      <c r="H3" s="383"/>
      <c r="I3" s="383"/>
    </row>
    <row r="4" spans="1:9" ht="16.5" customHeight="1" x14ac:dyDescent="0.3">
      <c r="A4" s="3"/>
      <c r="B4" s="3"/>
      <c r="C4" s="4"/>
      <c r="D4" s="4"/>
      <c r="E4" s="4"/>
      <c r="F4" s="5"/>
      <c r="G4" s="2"/>
      <c r="H4" s="2"/>
      <c r="I4" s="2"/>
    </row>
    <row r="5" spans="1:9" ht="15.75" customHeight="1" x14ac:dyDescent="0.3">
      <c r="A5" s="3"/>
      <c r="B5" s="3"/>
      <c r="C5" s="6"/>
      <c r="D5" s="7" t="s">
        <v>3</v>
      </c>
      <c r="E5" s="7"/>
      <c r="F5" s="8"/>
      <c r="G5" s="6"/>
      <c r="H5" s="7" t="s">
        <v>4</v>
      </c>
      <c r="I5" s="7"/>
    </row>
    <row r="6" spans="1:9" ht="15.75" customHeight="1" x14ac:dyDescent="0.3">
      <c r="A6" s="3"/>
      <c r="B6" s="3"/>
      <c r="C6" s="9"/>
      <c r="D6" s="10" t="s">
        <v>5</v>
      </c>
      <c r="E6" s="10"/>
      <c r="F6" s="8"/>
      <c r="G6" s="9"/>
      <c r="H6" s="10" t="s">
        <v>5</v>
      </c>
      <c r="I6" s="10"/>
    </row>
    <row r="7" spans="1:9" ht="16.5" customHeight="1" x14ac:dyDescent="0.3">
      <c r="A7" s="3"/>
      <c r="B7" s="11"/>
      <c r="C7" s="12" t="s">
        <v>6</v>
      </c>
      <c r="D7" s="12"/>
      <c r="E7" s="12">
        <v>2018</v>
      </c>
      <c r="F7" s="13"/>
      <c r="G7" s="12" t="s">
        <v>6</v>
      </c>
      <c r="H7" s="14"/>
      <c r="I7" s="12">
        <v>2018</v>
      </c>
    </row>
    <row r="8" spans="1:9" ht="16.5" customHeight="1" x14ac:dyDescent="0.3">
      <c r="A8" s="3"/>
      <c r="B8" s="11"/>
      <c r="C8" s="12" t="s">
        <v>7</v>
      </c>
      <c r="D8" s="12"/>
      <c r="E8" s="12" t="s">
        <v>7</v>
      </c>
      <c r="F8" s="13"/>
      <c r="G8" s="12" t="s">
        <v>8</v>
      </c>
      <c r="H8" s="8"/>
      <c r="I8" s="12" t="s">
        <v>8</v>
      </c>
    </row>
    <row r="9" spans="1:9" ht="16.5" customHeight="1" x14ac:dyDescent="0.3">
      <c r="A9" s="15" t="s">
        <v>9</v>
      </c>
      <c r="B9" s="16"/>
      <c r="C9" s="17">
        <v>4467.7691420400015</v>
      </c>
      <c r="D9" s="18"/>
      <c r="E9" s="17">
        <v>4418.26</v>
      </c>
      <c r="F9" s="19"/>
      <c r="G9" s="17">
        <v>16887.289203200002</v>
      </c>
      <c r="H9" s="20"/>
      <c r="I9" s="17">
        <v>18270.771000000001</v>
      </c>
    </row>
    <row r="10" spans="1:9" ht="16.5" customHeight="1" x14ac:dyDescent="0.3">
      <c r="A10" s="15" t="s">
        <v>10</v>
      </c>
      <c r="B10" s="16"/>
      <c r="C10" s="21">
        <v>2509.8582279400016</v>
      </c>
      <c r="D10" s="20"/>
      <c r="E10" s="21">
        <v>2447.2590000000005</v>
      </c>
      <c r="F10" s="19"/>
      <c r="G10" s="21">
        <v>9350.6145917000013</v>
      </c>
      <c r="H10" s="20"/>
      <c r="I10" s="21">
        <v>9974.7710000000006</v>
      </c>
    </row>
    <row r="11" spans="1:9" ht="16.5" customHeight="1" x14ac:dyDescent="0.25">
      <c r="A11" s="15" t="s">
        <v>11</v>
      </c>
      <c r="B11" s="16"/>
      <c r="C11" s="17">
        <v>1957.9109140999999</v>
      </c>
      <c r="D11" s="22"/>
      <c r="E11" s="17">
        <v>1971.0009999999997</v>
      </c>
      <c r="F11" s="23"/>
      <c r="G11" s="17">
        <v>7536.6746115000005</v>
      </c>
      <c r="H11" s="22"/>
      <c r="I11" s="17">
        <v>8296</v>
      </c>
    </row>
    <row r="12" spans="1:9" ht="16.5" customHeight="1" x14ac:dyDescent="0.3">
      <c r="A12" s="15" t="s">
        <v>12</v>
      </c>
      <c r="B12" s="16"/>
      <c r="C12" s="24">
        <v>232.22201679999989</v>
      </c>
      <c r="D12" s="25"/>
      <c r="E12" s="24">
        <v>295</v>
      </c>
      <c r="F12" s="26"/>
      <c r="G12" s="24">
        <v>1009.7745374</v>
      </c>
      <c r="H12" s="25"/>
      <c r="I12" s="24">
        <v>1213</v>
      </c>
    </row>
    <row r="13" spans="1:9" ht="16.5" customHeight="1" x14ac:dyDescent="0.3">
      <c r="A13" s="15" t="s">
        <v>13</v>
      </c>
      <c r="B13" s="16"/>
      <c r="C13" s="24">
        <v>705.68746900000019</v>
      </c>
      <c r="D13" s="20"/>
      <c r="E13" s="24">
        <v>797.00099999999998</v>
      </c>
      <c r="F13" s="27"/>
      <c r="G13" s="24">
        <v>2613.7263339000001</v>
      </c>
      <c r="H13" s="20"/>
      <c r="I13" s="24">
        <v>2916</v>
      </c>
    </row>
    <row r="14" spans="1:9" ht="16.5" customHeight="1" x14ac:dyDescent="0.3">
      <c r="A14" s="15" t="s">
        <v>14</v>
      </c>
      <c r="B14" s="16"/>
      <c r="C14" s="24">
        <v>318.48635750000005</v>
      </c>
      <c r="D14" s="28"/>
      <c r="E14" s="24">
        <v>344</v>
      </c>
      <c r="F14" s="29"/>
      <c r="G14" s="24">
        <v>1191.9599046000001</v>
      </c>
      <c r="H14" s="28"/>
      <c r="I14" s="24">
        <v>1298</v>
      </c>
    </row>
    <row r="15" spans="1:9" ht="16.5" customHeight="1" x14ac:dyDescent="0.3">
      <c r="A15" s="15" t="s">
        <v>15</v>
      </c>
      <c r="B15" s="16"/>
      <c r="C15" s="24">
        <v>160.6576952999992</v>
      </c>
      <c r="D15" s="20"/>
      <c r="E15" s="24">
        <v>153</v>
      </c>
      <c r="F15" s="27"/>
      <c r="G15" s="24">
        <v>423.26071009999941</v>
      </c>
      <c r="H15" s="20"/>
      <c r="I15" s="24">
        <v>987</v>
      </c>
    </row>
    <row r="16" spans="1:9" ht="16.5" customHeight="1" x14ac:dyDescent="0.3">
      <c r="A16" s="15" t="s">
        <v>16</v>
      </c>
      <c r="B16" s="16"/>
      <c r="C16" s="24">
        <v>432.69800000000009</v>
      </c>
      <c r="D16" s="20"/>
      <c r="E16" s="24">
        <v>745</v>
      </c>
      <c r="F16" s="27"/>
      <c r="G16" s="24">
        <v>1638.808</v>
      </c>
      <c r="H16" s="20"/>
      <c r="I16" s="24">
        <v>1991</v>
      </c>
    </row>
    <row r="17" spans="1:9" ht="16.5" customHeight="1" x14ac:dyDescent="0.3">
      <c r="A17" s="15" t="s">
        <v>17</v>
      </c>
      <c r="B17" s="16"/>
      <c r="C17" s="24">
        <v>0</v>
      </c>
      <c r="D17" s="25"/>
      <c r="E17" s="24">
        <v>2727</v>
      </c>
      <c r="F17" s="26"/>
      <c r="G17" s="24">
        <v>0</v>
      </c>
      <c r="H17" s="25"/>
      <c r="I17" s="24">
        <v>3027</v>
      </c>
    </row>
    <row r="18" spans="1:9" ht="16.5" customHeight="1" x14ac:dyDescent="0.3">
      <c r="A18" s="15" t="s">
        <v>18</v>
      </c>
      <c r="B18" s="16"/>
      <c r="C18" s="24">
        <v>7.303000000000111</v>
      </c>
      <c r="D18" s="20"/>
      <c r="E18" s="24">
        <v>31</v>
      </c>
      <c r="F18" s="27"/>
      <c r="G18" s="24">
        <v>1178.0930000000001</v>
      </c>
      <c r="H18" s="20"/>
      <c r="I18" s="24">
        <v>-1208</v>
      </c>
    </row>
    <row r="19" spans="1:9" ht="16.5" customHeight="1" x14ac:dyDescent="0.3">
      <c r="A19" s="30" t="s">
        <v>111</v>
      </c>
      <c r="B19" s="16"/>
      <c r="C19" s="21">
        <v>-47.414000000000001</v>
      </c>
      <c r="D19" s="28"/>
      <c r="E19" s="21">
        <v>43</v>
      </c>
      <c r="F19" s="29"/>
      <c r="G19" s="21">
        <v>-76.227000000000004</v>
      </c>
      <c r="H19" s="28"/>
      <c r="I19" s="21">
        <v>-291</v>
      </c>
    </row>
    <row r="20" spans="1:9" ht="16.5" customHeight="1" x14ac:dyDescent="0.3">
      <c r="A20" s="15" t="s">
        <v>19</v>
      </c>
      <c r="B20" s="16"/>
      <c r="C20" s="17">
        <v>148.27037550000023</v>
      </c>
      <c r="D20" s="20"/>
      <c r="E20" s="17">
        <v>-3164.0000000000005</v>
      </c>
      <c r="F20" s="27"/>
      <c r="G20" s="17">
        <v>-442.7208744999989</v>
      </c>
      <c r="H20" s="20"/>
      <c r="I20" s="17">
        <v>-1637</v>
      </c>
    </row>
    <row r="21" spans="1:9" ht="16.5" customHeight="1" x14ac:dyDescent="0.3">
      <c r="A21" s="15" t="s">
        <v>20</v>
      </c>
      <c r="B21" s="16"/>
      <c r="C21" s="21">
        <v>186.46869990000005</v>
      </c>
      <c r="D21" s="20"/>
      <c r="E21" s="21">
        <v>223</v>
      </c>
      <c r="F21" s="19"/>
      <c r="G21" s="21">
        <v>821.81758690000004</v>
      </c>
      <c r="H21" s="20"/>
      <c r="I21" s="21">
        <v>959</v>
      </c>
    </row>
    <row r="22" spans="1:9" ht="16.5" customHeight="1" x14ac:dyDescent="0.3">
      <c r="A22" s="15" t="s">
        <v>21</v>
      </c>
      <c r="B22" s="16"/>
      <c r="C22" s="17">
        <v>-38.198324399999819</v>
      </c>
      <c r="D22" s="20"/>
      <c r="E22" s="17">
        <v>-3387.0000000000005</v>
      </c>
      <c r="F22" s="27"/>
      <c r="G22" s="17">
        <v>-1264.5384613999991</v>
      </c>
      <c r="H22" s="20"/>
      <c r="I22" s="17">
        <v>-2596</v>
      </c>
    </row>
    <row r="23" spans="1:9" ht="16.5" customHeight="1" x14ac:dyDescent="0.3">
      <c r="A23" s="15" t="s">
        <v>22</v>
      </c>
      <c r="B23" s="31"/>
      <c r="C23" s="24">
        <v>-118.64972530000006</v>
      </c>
      <c r="D23" s="25"/>
      <c r="E23" s="24">
        <v>-139</v>
      </c>
      <c r="F23" s="26"/>
      <c r="G23" s="24">
        <v>-277.53117050000003</v>
      </c>
      <c r="H23" s="25"/>
      <c r="I23" s="24">
        <v>-195</v>
      </c>
    </row>
    <row r="24" spans="1:9" ht="16.5" customHeight="1" x14ac:dyDescent="0.3">
      <c r="A24" s="15" t="s">
        <v>23</v>
      </c>
      <c r="B24" s="32"/>
      <c r="C24" s="21">
        <v>5.0565537999999997</v>
      </c>
      <c r="D24" s="20"/>
      <c r="E24" s="21">
        <v>-5</v>
      </c>
      <c r="F24" s="19"/>
      <c r="G24" s="21">
        <v>13.273064399999999</v>
      </c>
      <c r="H24" s="20"/>
      <c r="I24" s="21">
        <v>71</v>
      </c>
    </row>
    <row r="25" spans="1:9" ht="16.5" customHeight="1" x14ac:dyDescent="0.3">
      <c r="A25" s="15" t="s">
        <v>24</v>
      </c>
      <c r="B25" s="32"/>
      <c r="C25" s="17">
        <v>75.394847100000234</v>
      </c>
      <c r="D25" s="33"/>
      <c r="E25" s="17">
        <v>-3243.0000000000005</v>
      </c>
      <c r="F25" s="34"/>
      <c r="G25" s="17">
        <v>-1000.280355299999</v>
      </c>
      <c r="H25" s="33"/>
      <c r="I25" s="17">
        <v>-2472</v>
      </c>
    </row>
    <row r="26" spans="1:9" ht="16.5" customHeight="1" x14ac:dyDescent="0.3">
      <c r="A26" s="15" t="s">
        <v>25</v>
      </c>
      <c r="B26" s="32"/>
      <c r="C26" s="21">
        <v>-34.397734099999994</v>
      </c>
      <c r="D26" s="20"/>
      <c r="E26" s="21">
        <v>-357</v>
      </c>
      <c r="F26" s="19"/>
      <c r="G26" s="21">
        <v>-1.7231179999999995</v>
      </c>
      <c r="H26" s="20"/>
      <c r="I26" s="21">
        <v>-322</v>
      </c>
    </row>
    <row r="27" spans="1:9" ht="16.5" customHeight="1" x14ac:dyDescent="0.3">
      <c r="A27" s="15" t="s">
        <v>26</v>
      </c>
      <c r="B27" s="32"/>
      <c r="C27" s="35">
        <v>109.79258120000023</v>
      </c>
      <c r="D27" s="33"/>
      <c r="E27" s="35">
        <v>-2886.0000000000005</v>
      </c>
      <c r="F27" s="34"/>
      <c r="G27" s="35">
        <v>-998.55723729999897</v>
      </c>
      <c r="H27" s="33"/>
      <c r="I27" s="35">
        <v>-2150</v>
      </c>
    </row>
    <row r="28" spans="1:9" ht="16.5" customHeight="1" x14ac:dyDescent="0.3">
      <c r="A28" s="15" t="s">
        <v>27</v>
      </c>
      <c r="B28" s="32"/>
      <c r="C28" s="35">
        <v>0</v>
      </c>
      <c r="D28" s="33"/>
      <c r="E28" s="35">
        <v>54</v>
      </c>
      <c r="F28" s="34"/>
      <c r="G28" s="35">
        <v>0</v>
      </c>
      <c r="H28" s="33"/>
      <c r="I28" s="35">
        <v>249</v>
      </c>
    </row>
    <row r="29" spans="1:9" ht="17.25" customHeight="1" thickBot="1" x14ac:dyDescent="0.35">
      <c r="A29" s="15" t="s">
        <v>28</v>
      </c>
      <c r="B29" s="32"/>
      <c r="C29" s="36">
        <v>109.79258120000023</v>
      </c>
      <c r="D29" s="33"/>
      <c r="E29" s="36">
        <v>-2940.0000000000005</v>
      </c>
      <c r="F29" s="34"/>
      <c r="G29" s="36">
        <v>-998.55823729999872</v>
      </c>
      <c r="H29" s="33"/>
      <c r="I29" s="36">
        <v>-2399</v>
      </c>
    </row>
    <row r="30" spans="1:9" ht="18" customHeight="1" thickTop="1" thickBot="1" x14ac:dyDescent="0.35">
      <c r="A30" s="37"/>
      <c r="B30" s="37"/>
      <c r="C30" s="38"/>
      <c r="D30" s="39"/>
      <c r="E30" s="38"/>
      <c r="F30" s="40"/>
      <c r="G30" s="41"/>
      <c r="H30" s="42"/>
      <c r="I30" s="41"/>
    </row>
    <row r="31" spans="1:9" ht="17.25" customHeight="1" thickBot="1" x14ac:dyDescent="0.35">
      <c r="A31" s="43" t="s">
        <v>29</v>
      </c>
      <c r="B31" s="44" t="s">
        <v>30</v>
      </c>
      <c r="C31" s="45">
        <v>0.1008</v>
      </c>
      <c r="D31" s="46"/>
      <c r="E31" s="45">
        <v>-2.85</v>
      </c>
      <c r="F31" s="47"/>
      <c r="G31" s="45">
        <v>-0.91490000000000005</v>
      </c>
      <c r="H31" s="46"/>
      <c r="I31" s="48">
        <v>-2.35</v>
      </c>
    </row>
    <row r="32" spans="1:9" ht="18" customHeight="1" thickTop="1" thickBot="1" x14ac:dyDescent="0.35">
      <c r="A32" s="49" t="s">
        <v>31</v>
      </c>
      <c r="B32" s="50" t="s">
        <v>32</v>
      </c>
      <c r="C32" s="51">
        <v>0.1008</v>
      </c>
      <c r="D32" s="52"/>
      <c r="E32" s="51">
        <v>-2.85</v>
      </c>
      <c r="F32" s="34"/>
      <c r="G32" s="51">
        <v>-0.91490000000000005</v>
      </c>
      <c r="H32" s="52"/>
      <c r="I32" s="53">
        <v>-2.35</v>
      </c>
    </row>
    <row r="33" spans="1:9" ht="18" customHeight="1" thickTop="1" thickBot="1" x14ac:dyDescent="0.35">
      <c r="A33" s="49" t="s">
        <v>33</v>
      </c>
      <c r="B33" s="50" t="s">
        <v>34</v>
      </c>
      <c r="C33" s="54">
        <v>1092</v>
      </c>
      <c r="D33" s="25"/>
      <c r="E33" s="54">
        <v>1031</v>
      </c>
      <c r="F33" s="34"/>
      <c r="G33" s="54">
        <v>1091.4690000000001</v>
      </c>
      <c r="H33" s="25"/>
      <c r="I33" s="55">
        <v>1021.222</v>
      </c>
    </row>
    <row r="34" spans="1:9" ht="18" customHeight="1" thickTop="1" thickBot="1" x14ac:dyDescent="0.35">
      <c r="A34" s="56" t="s">
        <v>35</v>
      </c>
      <c r="B34" s="57" t="s">
        <v>36</v>
      </c>
      <c r="C34" s="58">
        <v>1094</v>
      </c>
      <c r="D34" s="39"/>
      <c r="E34" s="58">
        <v>1031</v>
      </c>
      <c r="F34" s="59"/>
      <c r="G34" s="58">
        <v>1091.4690000000001</v>
      </c>
      <c r="H34" s="39"/>
      <c r="I34" s="60">
        <v>1021.222</v>
      </c>
    </row>
    <row r="35" spans="1:9" ht="16.5" customHeight="1" x14ac:dyDescent="0.3">
      <c r="A35" s="61"/>
      <c r="B35" s="44"/>
      <c r="C35" s="62"/>
      <c r="D35" s="63"/>
      <c r="E35" s="62"/>
      <c r="F35" s="47"/>
      <c r="G35" s="64"/>
      <c r="H35" s="64"/>
      <c r="I35" s="64"/>
    </row>
    <row r="36" spans="1:9" ht="17.25" customHeight="1" thickBot="1" x14ac:dyDescent="0.35">
      <c r="A36" s="65"/>
      <c r="B36" s="65"/>
      <c r="C36" s="66"/>
      <c r="D36" s="66"/>
      <c r="E36" s="66"/>
      <c r="F36" s="59"/>
      <c r="G36" s="42"/>
      <c r="H36" s="42"/>
      <c r="I36" s="42"/>
    </row>
    <row r="37" spans="1:9" ht="17.25" customHeight="1" thickBot="1" x14ac:dyDescent="0.35">
      <c r="A37" s="43" t="s">
        <v>37</v>
      </c>
      <c r="B37" s="67"/>
      <c r="C37" s="68">
        <v>683.2455812000004</v>
      </c>
      <c r="D37" s="63"/>
      <c r="E37" s="68">
        <v>543.30899999999929</v>
      </c>
      <c r="F37" s="63"/>
      <c r="G37" s="68">
        <v>2626.7307627000014</v>
      </c>
      <c r="H37" s="63"/>
      <c r="I37" s="69">
        <v>2985</v>
      </c>
    </row>
    <row r="38" spans="1:9" ht="18" customHeight="1" thickTop="1" thickBot="1" x14ac:dyDescent="0.35">
      <c r="A38" s="70" t="s">
        <v>38</v>
      </c>
      <c r="B38" s="71"/>
      <c r="C38" s="54">
        <v>683.2455812000004</v>
      </c>
      <c r="D38" s="25"/>
      <c r="E38" s="54">
        <v>543.30899999999929</v>
      </c>
      <c r="F38" s="25"/>
      <c r="G38" s="54">
        <v>2626.7307627000014</v>
      </c>
      <c r="H38" s="25"/>
      <c r="I38" s="55">
        <v>2985</v>
      </c>
    </row>
    <row r="39" spans="1:9" ht="17.25" customHeight="1" thickTop="1" x14ac:dyDescent="0.3">
      <c r="A39" s="49"/>
      <c r="B39" s="50"/>
      <c r="C39" s="72"/>
      <c r="D39" s="33"/>
      <c r="E39" s="72"/>
      <c r="F39" s="33"/>
      <c r="G39" s="72"/>
      <c r="H39" s="33"/>
      <c r="I39" s="73"/>
    </row>
    <row r="40" spans="1:9" ht="17.25" customHeight="1" thickBot="1" x14ac:dyDescent="0.35">
      <c r="A40" s="70" t="s">
        <v>39</v>
      </c>
      <c r="B40" s="50" t="s">
        <v>30</v>
      </c>
      <c r="C40" s="74">
        <v>0.62560000000000004</v>
      </c>
      <c r="D40" s="52"/>
      <c r="E40" s="74">
        <v>0.53</v>
      </c>
      <c r="F40" s="52"/>
      <c r="G40" s="74">
        <v>2.4066000000000001</v>
      </c>
      <c r="H40" s="52"/>
      <c r="I40" s="75">
        <v>2.92</v>
      </c>
    </row>
    <row r="41" spans="1:9" ht="18" customHeight="1" thickTop="1" thickBot="1" x14ac:dyDescent="0.35">
      <c r="A41" s="49" t="s">
        <v>40</v>
      </c>
      <c r="B41" s="50" t="s">
        <v>32</v>
      </c>
      <c r="C41" s="51">
        <v>0.62439999999999996</v>
      </c>
      <c r="D41" s="52"/>
      <c r="E41" s="51">
        <v>0.53</v>
      </c>
      <c r="F41" s="52"/>
      <c r="G41" s="76">
        <v>2.4011</v>
      </c>
      <c r="H41" s="52"/>
      <c r="I41" s="77">
        <v>2.92</v>
      </c>
    </row>
    <row r="42" spans="1:9" ht="17.25" customHeight="1" thickTop="1" x14ac:dyDescent="0.3">
      <c r="A42" s="49"/>
      <c r="B42" s="50"/>
      <c r="C42" s="72"/>
      <c r="D42" s="33"/>
      <c r="E42" s="72"/>
      <c r="F42" s="33"/>
      <c r="G42" s="72"/>
      <c r="H42" s="33"/>
      <c r="I42" s="73"/>
    </row>
    <row r="43" spans="1:9" ht="17.25" customHeight="1" thickBot="1" x14ac:dyDescent="0.35">
      <c r="A43" s="70" t="s">
        <v>41</v>
      </c>
      <c r="B43" s="50" t="s">
        <v>34</v>
      </c>
      <c r="C43" s="78">
        <v>1092.1289999999999</v>
      </c>
      <c r="D43" s="25"/>
      <c r="E43" s="78">
        <v>1030.9949999999999</v>
      </c>
      <c r="F43" s="25"/>
      <c r="G43" s="78">
        <v>1091.4690000000001</v>
      </c>
      <c r="H43" s="25"/>
      <c r="I43" s="79">
        <v>1021.222</v>
      </c>
    </row>
    <row r="44" spans="1:9" ht="18" customHeight="1" thickTop="1" thickBot="1" x14ac:dyDescent="0.35">
      <c r="A44" s="56" t="s">
        <v>42</v>
      </c>
      <c r="B44" s="57" t="s">
        <v>36</v>
      </c>
      <c r="C44" s="58">
        <v>1094.316</v>
      </c>
      <c r="D44" s="39"/>
      <c r="E44" s="80">
        <v>1034.069</v>
      </c>
      <c r="F44" s="39"/>
      <c r="G44" s="58">
        <v>1093.9849999999999</v>
      </c>
      <c r="H44" s="39"/>
      <c r="I44" s="60">
        <v>1023.69</v>
      </c>
    </row>
    <row r="45" spans="1:9" ht="16.5" customHeight="1" x14ac:dyDescent="0.3">
      <c r="A45" s="81"/>
      <c r="B45" s="82"/>
      <c r="C45" s="83"/>
      <c r="D45" s="83"/>
      <c r="E45" s="83"/>
      <c r="F45" s="83"/>
      <c r="G45" s="64"/>
      <c r="H45" s="64"/>
      <c r="I45" s="64"/>
    </row>
    <row r="46" spans="1:9" ht="16.5" customHeight="1" x14ac:dyDescent="0.3">
      <c r="A46" s="84"/>
      <c r="B46" s="85"/>
      <c r="C46" s="86"/>
      <c r="D46" s="86"/>
      <c r="E46" s="86"/>
      <c r="F46" s="86"/>
      <c r="G46" s="2"/>
      <c r="H46" s="2"/>
      <c r="I46" s="2"/>
    </row>
    <row r="47" spans="1:9" ht="16.5" customHeight="1" x14ac:dyDescent="0.3">
      <c r="A47" s="87" t="s">
        <v>43</v>
      </c>
      <c r="B47" s="3"/>
      <c r="C47" s="28"/>
      <c r="D47" s="28"/>
      <c r="E47" s="28"/>
      <c r="F47" s="86"/>
      <c r="G47" s="2"/>
      <c r="H47" s="2"/>
      <c r="I47" s="2"/>
    </row>
  </sheetData>
  <mergeCells count="2">
    <mergeCell ref="A2:I2"/>
    <mergeCell ref="A3:I3"/>
  </mergeCells>
  <pageMargins left="0.75" right="0.75" top="1" bottom="1" header="0.5" footer="0.5"/>
  <pageSetup paperSize="9" scale="53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sqref="A1:G1"/>
    </sheetView>
  </sheetViews>
  <sheetFormatPr defaultRowHeight="12.75" x14ac:dyDescent="0.2"/>
  <cols>
    <col min="1" max="1" width="47.140625"/>
    <col min="2" max="2" width="1"/>
    <col min="3" max="3" width="1.42578125"/>
    <col min="4" max="4" width="8.42578125"/>
    <col min="5" max="6" width="1.5703125"/>
    <col min="7" max="7" width="8.42578125"/>
  </cols>
  <sheetData>
    <row r="1" spans="1:7" ht="15" customHeight="1" x14ac:dyDescent="0.2">
      <c r="A1" s="410" t="s">
        <v>227</v>
      </c>
      <c r="B1" s="410" t="s">
        <v>1</v>
      </c>
      <c r="C1" s="410" t="s">
        <v>1</v>
      </c>
      <c r="D1" s="410" t="s">
        <v>1</v>
      </c>
      <c r="E1" s="410" t="s">
        <v>1</v>
      </c>
      <c r="F1" s="410" t="s">
        <v>1</v>
      </c>
      <c r="G1" s="410" t="s">
        <v>1</v>
      </c>
    </row>
    <row r="2" spans="1:7" ht="15" customHeight="1" x14ac:dyDescent="0.25">
      <c r="A2" s="411" t="s">
        <v>228</v>
      </c>
      <c r="B2" s="411" t="s">
        <v>1</v>
      </c>
      <c r="C2" s="411" t="s">
        <v>1</v>
      </c>
      <c r="D2" s="411" t="s">
        <v>1</v>
      </c>
      <c r="E2" s="411" t="s">
        <v>1</v>
      </c>
      <c r="F2" s="411" t="s">
        <v>1</v>
      </c>
      <c r="G2" s="411" t="s">
        <v>1</v>
      </c>
    </row>
    <row r="3" spans="1:7" ht="15" customHeight="1" x14ac:dyDescent="0.2">
      <c r="A3" s="300"/>
      <c r="B3" s="300"/>
      <c r="C3" s="412" t="s">
        <v>206</v>
      </c>
      <c r="D3" s="412" t="s">
        <v>1</v>
      </c>
      <c r="E3" s="412" t="s">
        <v>1</v>
      </c>
      <c r="F3" s="412" t="s">
        <v>1</v>
      </c>
      <c r="G3" s="412" t="s">
        <v>1</v>
      </c>
    </row>
    <row r="4" spans="1:7" ht="15" customHeight="1" x14ac:dyDescent="0.2">
      <c r="A4" s="300"/>
      <c r="B4" s="300"/>
      <c r="C4" s="413" t="s">
        <v>207</v>
      </c>
      <c r="D4" s="413" t="s">
        <v>1</v>
      </c>
      <c r="E4" s="413" t="s">
        <v>1</v>
      </c>
      <c r="F4" s="413" t="s">
        <v>1</v>
      </c>
      <c r="G4" s="413" t="s">
        <v>1</v>
      </c>
    </row>
    <row r="5" spans="1:7" ht="15" customHeight="1" x14ac:dyDescent="0.2">
      <c r="A5" s="300"/>
      <c r="B5" s="300"/>
      <c r="C5" s="414">
        <v>2019</v>
      </c>
      <c r="D5" s="414" t="s">
        <v>1</v>
      </c>
      <c r="E5" s="301"/>
      <c r="F5" s="414">
        <v>2018</v>
      </c>
      <c r="G5" s="414" t="s">
        <v>1</v>
      </c>
    </row>
    <row r="6" spans="1:7" ht="15" customHeight="1" x14ac:dyDescent="0.2">
      <c r="A6" s="300"/>
      <c r="B6" s="300"/>
      <c r="C6" s="301"/>
      <c r="D6" s="301"/>
      <c r="E6" s="302"/>
      <c r="F6" s="301"/>
      <c r="G6" s="301"/>
    </row>
    <row r="7" spans="1:7" ht="15" customHeight="1" x14ac:dyDescent="0.2">
      <c r="A7" s="300"/>
      <c r="B7" s="300"/>
      <c r="C7" s="409" t="s">
        <v>208</v>
      </c>
      <c r="D7" s="409" t="s">
        <v>1</v>
      </c>
      <c r="E7" s="409" t="s">
        <v>1</v>
      </c>
      <c r="F7" s="409" t="s">
        <v>1</v>
      </c>
      <c r="G7" s="409" t="s">
        <v>1</v>
      </c>
    </row>
    <row r="8" spans="1:7" ht="15" customHeight="1" x14ac:dyDescent="0.2">
      <c r="A8" s="303"/>
      <c r="B8" s="303"/>
      <c r="C8" s="303"/>
      <c r="D8" s="303"/>
      <c r="E8" s="303"/>
      <c r="F8" s="303"/>
      <c r="G8" s="303"/>
    </row>
    <row r="9" spans="1:7" ht="15" customHeight="1" x14ac:dyDescent="0.2">
      <c r="A9" s="304" t="s">
        <v>209</v>
      </c>
      <c r="B9" s="305"/>
      <c r="C9" s="303" t="s">
        <v>117</v>
      </c>
      <c r="D9" s="306">
        <v>685.806642896124</v>
      </c>
      <c r="E9" s="305"/>
      <c r="F9" s="303" t="s">
        <v>117</v>
      </c>
      <c r="G9" s="306">
        <v>551</v>
      </c>
    </row>
    <row r="10" spans="1:7" ht="15" customHeight="1" x14ac:dyDescent="0.2">
      <c r="A10" s="304" t="s">
        <v>210</v>
      </c>
      <c r="B10" s="305"/>
      <c r="C10" s="303"/>
      <c r="D10" s="306">
        <v>257.62286279308842</v>
      </c>
      <c r="E10" s="305"/>
      <c r="F10" s="303"/>
      <c r="G10" s="306">
        <v>253</v>
      </c>
    </row>
    <row r="11" spans="1:7" ht="15" customHeight="1" x14ac:dyDescent="0.2">
      <c r="A11" s="304" t="s">
        <v>211</v>
      </c>
      <c r="B11" s="305"/>
      <c r="C11" s="307"/>
      <c r="D11" s="308">
        <v>100.99299588905292</v>
      </c>
      <c r="E11" s="305"/>
      <c r="F11" s="307"/>
      <c r="G11" s="308">
        <v>114.04364769624939</v>
      </c>
    </row>
    <row r="12" spans="1:7" ht="15" customHeight="1" x14ac:dyDescent="0.2">
      <c r="A12" s="304" t="s">
        <v>212</v>
      </c>
      <c r="B12" s="305"/>
      <c r="C12" s="307"/>
      <c r="D12" s="309">
        <v>1044.4225015782654</v>
      </c>
      <c r="E12" s="305"/>
      <c r="F12" s="307"/>
      <c r="G12" s="309">
        <v>918.04364769624942</v>
      </c>
    </row>
    <row r="13" spans="1:7" ht="15" customHeight="1" x14ac:dyDescent="0.2">
      <c r="A13" s="304" t="s">
        <v>213</v>
      </c>
      <c r="B13" s="305"/>
      <c r="C13" s="307"/>
      <c r="D13" s="308">
        <v>16.571611945542102</v>
      </c>
      <c r="E13" s="305"/>
      <c r="F13" s="307"/>
      <c r="G13" s="308">
        <v>28</v>
      </c>
    </row>
    <row r="14" spans="1:7" ht="15" customHeight="1" x14ac:dyDescent="0.2">
      <c r="A14" s="303"/>
      <c r="B14" s="310"/>
      <c r="C14" s="303"/>
      <c r="D14" s="309">
        <v>1060.9941135238075</v>
      </c>
      <c r="E14" s="310"/>
      <c r="F14" s="303"/>
      <c r="G14" s="309">
        <v>946.04364769624942</v>
      </c>
    </row>
    <row r="15" spans="1:7" ht="15" customHeight="1" x14ac:dyDescent="0.2">
      <c r="A15" s="311" t="s">
        <v>214</v>
      </c>
      <c r="B15" s="310"/>
      <c r="C15" s="303"/>
      <c r="D15" s="306"/>
      <c r="E15" s="310"/>
      <c r="F15" s="303"/>
      <c r="G15" s="306"/>
    </row>
    <row r="16" spans="1:7" ht="15" customHeight="1" x14ac:dyDescent="0.2">
      <c r="A16" s="312" t="s">
        <v>215</v>
      </c>
      <c r="B16" s="310"/>
      <c r="C16" s="303"/>
      <c r="D16" s="306">
        <v>290.01500000000004</v>
      </c>
      <c r="E16" s="310"/>
      <c r="F16" s="303"/>
      <c r="G16" s="306">
        <v>257</v>
      </c>
    </row>
    <row r="17" spans="1:7" ht="18" customHeight="1" x14ac:dyDescent="0.2">
      <c r="A17" s="312" t="s">
        <v>216</v>
      </c>
      <c r="B17" s="310"/>
      <c r="C17" s="303"/>
      <c r="D17" s="306">
        <v>160.80699999999999</v>
      </c>
      <c r="E17" s="310"/>
      <c r="F17" s="303"/>
      <c r="G17" s="306">
        <v>153</v>
      </c>
    </row>
    <row r="18" spans="1:7" ht="15" customHeight="1" x14ac:dyDescent="0.2">
      <c r="A18" s="312" t="s">
        <v>217</v>
      </c>
      <c r="B18" s="313"/>
      <c r="C18" s="313"/>
      <c r="D18" s="306">
        <v>0</v>
      </c>
      <c r="E18" s="313"/>
      <c r="F18" s="313"/>
      <c r="G18" s="306">
        <v>2727</v>
      </c>
    </row>
    <row r="19" spans="1:7" ht="15" customHeight="1" x14ac:dyDescent="0.2">
      <c r="A19" s="314" t="s">
        <v>218</v>
      </c>
      <c r="B19" s="313"/>
      <c r="C19" s="313"/>
      <c r="D19" s="306">
        <v>432.69800000000009</v>
      </c>
      <c r="E19" s="313"/>
      <c r="F19" s="313"/>
      <c r="G19" s="306">
        <v>745</v>
      </c>
    </row>
    <row r="20" spans="1:7" ht="16.5" customHeight="1" x14ac:dyDescent="0.2">
      <c r="A20" s="312" t="s">
        <v>219</v>
      </c>
      <c r="B20" s="310"/>
      <c r="C20" s="303"/>
      <c r="D20" s="306">
        <v>-37.958000000000006</v>
      </c>
      <c r="E20" s="310"/>
      <c r="F20" s="303"/>
      <c r="G20" s="306">
        <v>48.338000000000001</v>
      </c>
    </row>
    <row r="21" spans="1:7" ht="15" customHeight="1" x14ac:dyDescent="0.2">
      <c r="A21" s="312" t="s">
        <v>220</v>
      </c>
      <c r="B21" s="310"/>
      <c r="C21" s="303"/>
      <c r="D21" s="306">
        <v>-8.1859999999999999</v>
      </c>
      <c r="E21" s="310"/>
      <c r="F21" s="303"/>
      <c r="G21" s="306">
        <v>1</v>
      </c>
    </row>
    <row r="22" spans="1:7" ht="15" customHeight="1" x14ac:dyDescent="0.2">
      <c r="A22" s="312" t="s">
        <v>221</v>
      </c>
      <c r="B22" s="310"/>
      <c r="C22" s="303"/>
      <c r="D22" s="306">
        <v>17.311999999999998</v>
      </c>
      <c r="E22" s="310"/>
      <c r="F22" s="303"/>
      <c r="G22" s="306">
        <v>8</v>
      </c>
    </row>
    <row r="23" spans="1:7" ht="15" customHeight="1" x14ac:dyDescent="0.2">
      <c r="A23" s="312" t="s">
        <v>222</v>
      </c>
      <c r="B23" s="310"/>
      <c r="C23" s="303"/>
      <c r="D23" s="306">
        <v>7.303000000000111</v>
      </c>
      <c r="E23" s="310"/>
      <c r="F23" s="303"/>
      <c r="G23" s="306">
        <v>31</v>
      </c>
    </row>
    <row r="24" spans="1:7" ht="15" customHeight="1" x14ac:dyDescent="0.2">
      <c r="A24" s="312" t="s">
        <v>223</v>
      </c>
      <c r="B24" s="310"/>
      <c r="C24" s="303"/>
      <c r="D24" s="306">
        <v>50.92199999999999</v>
      </c>
      <c r="E24" s="310"/>
      <c r="F24" s="303"/>
      <c r="G24" s="306">
        <v>140.31099999999998</v>
      </c>
    </row>
    <row r="25" spans="1:7" ht="15" customHeight="1" x14ac:dyDescent="0.2">
      <c r="A25" s="312" t="s">
        <v>224</v>
      </c>
      <c r="B25" s="310"/>
      <c r="C25" s="315"/>
      <c r="D25" s="316">
        <v>148.08111352380729</v>
      </c>
      <c r="E25" s="310"/>
      <c r="F25" s="315"/>
      <c r="G25" s="316">
        <v>-3164.3053523037506</v>
      </c>
    </row>
    <row r="26" spans="1:7" ht="15.75" customHeight="1" x14ac:dyDescent="0.2">
      <c r="A26" s="312" t="s">
        <v>225</v>
      </c>
      <c r="B26" s="310"/>
      <c r="C26" s="317"/>
      <c r="D26" s="316">
        <v>186</v>
      </c>
      <c r="E26" s="310"/>
      <c r="F26" s="315"/>
      <c r="G26" s="316">
        <v>223</v>
      </c>
    </row>
    <row r="27" spans="1:7" ht="16.5" customHeight="1" thickBot="1" x14ac:dyDescent="0.25">
      <c r="A27" s="312" t="s">
        <v>226</v>
      </c>
      <c r="B27" s="310"/>
      <c r="C27" s="318" t="s">
        <v>117</v>
      </c>
      <c r="D27" s="319">
        <v>-37.918886476192711</v>
      </c>
      <c r="E27" s="310"/>
      <c r="F27" s="318" t="s">
        <v>117</v>
      </c>
      <c r="G27" s="319">
        <v>-3387.3053523037506</v>
      </c>
    </row>
    <row r="28" spans="1:7" x14ac:dyDescent="0.2">
      <c r="A28" s="182"/>
      <c r="B28" s="182"/>
      <c r="C28" s="182"/>
      <c r="D28" s="182"/>
      <c r="E28" s="182"/>
      <c r="F28" s="182"/>
      <c r="G28" s="182"/>
    </row>
  </sheetData>
  <mergeCells count="7">
    <mergeCell ref="C7:G7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sqref="A1:G1"/>
    </sheetView>
  </sheetViews>
  <sheetFormatPr defaultRowHeight="12.75" x14ac:dyDescent="0.2"/>
  <cols>
    <col min="1" max="1" width="47.140625"/>
    <col min="2" max="3" width="1.5703125"/>
    <col min="4" max="4" width="8.42578125"/>
    <col min="5" max="6" width="1.5703125"/>
    <col min="7" max="7" width="8.42578125"/>
  </cols>
  <sheetData>
    <row r="1" spans="1:7" ht="15" customHeight="1" x14ac:dyDescent="0.2">
      <c r="A1" s="415" t="s">
        <v>227</v>
      </c>
      <c r="B1" s="415" t="s">
        <v>1</v>
      </c>
      <c r="C1" s="415" t="s">
        <v>1</v>
      </c>
      <c r="D1" s="415" t="s">
        <v>1</v>
      </c>
      <c r="E1" s="415" t="s">
        <v>1</v>
      </c>
      <c r="F1" s="415" t="s">
        <v>1</v>
      </c>
      <c r="G1" s="415" t="s">
        <v>1</v>
      </c>
    </row>
    <row r="2" spans="1:7" ht="15" customHeight="1" x14ac:dyDescent="0.25">
      <c r="A2" s="416" t="s">
        <v>228</v>
      </c>
      <c r="B2" s="416" t="s">
        <v>1</v>
      </c>
      <c r="C2" s="416" t="s">
        <v>1</v>
      </c>
      <c r="D2" s="416" t="s">
        <v>1</v>
      </c>
      <c r="E2" s="416" t="s">
        <v>1</v>
      </c>
      <c r="F2" s="416" t="s">
        <v>1</v>
      </c>
      <c r="G2" s="416" t="s">
        <v>1</v>
      </c>
    </row>
    <row r="3" spans="1:7" ht="15" customHeight="1" x14ac:dyDescent="0.2">
      <c r="A3" s="300"/>
      <c r="B3" s="300"/>
      <c r="C3" s="412" t="s">
        <v>229</v>
      </c>
      <c r="D3" s="412" t="s">
        <v>1</v>
      </c>
      <c r="E3" s="412" t="s">
        <v>1</v>
      </c>
      <c r="F3" s="412" t="s">
        <v>1</v>
      </c>
      <c r="G3" s="412" t="s">
        <v>1</v>
      </c>
    </row>
    <row r="4" spans="1:7" ht="15" customHeight="1" x14ac:dyDescent="0.2">
      <c r="A4" s="300"/>
      <c r="B4" s="300"/>
      <c r="C4" s="413" t="s">
        <v>207</v>
      </c>
      <c r="D4" s="413" t="s">
        <v>1</v>
      </c>
      <c r="E4" s="413" t="s">
        <v>1</v>
      </c>
      <c r="F4" s="413" t="s">
        <v>1</v>
      </c>
      <c r="G4" s="413" t="s">
        <v>1</v>
      </c>
    </row>
    <row r="5" spans="1:7" ht="15" customHeight="1" x14ac:dyDescent="0.2">
      <c r="A5" s="300"/>
      <c r="B5" s="300"/>
      <c r="C5" s="414">
        <v>2019</v>
      </c>
      <c r="D5" s="414" t="s">
        <v>1</v>
      </c>
      <c r="E5" s="301"/>
      <c r="F5" s="414">
        <v>2018</v>
      </c>
      <c r="G5" s="414" t="s">
        <v>1</v>
      </c>
    </row>
    <row r="6" spans="1:7" ht="15" customHeight="1" x14ac:dyDescent="0.2">
      <c r="A6" s="300"/>
      <c r="B6" s="300"/>
      <c r="C6" s="301"/>
      <c r="D6" s="301"/>
      <c r="E6" s="302"/>
      <c r="F6" s="301"/>
      <c r="G6" s="301"/>
    </row>
    <row r="7" spans="1:7" ht="15" customHeight="1" x14ac:dyDescent="0.2">
      <c r="A7" s="300"/>
      <c r="B7" s="300"/>
      <c r="C7" s="409" t="s">
        <v>208</v>
      </c>
      <c r="D7" s="409" t="s">
        <v>1</v>
      </c>
      <c r="E7" s="409" t="s">
        <v>1</v>
      </c>
      <c r="F7" s="409" t="s">
        <v>1</v>
      </c>
      <c r="G7" s="409" t="s">
        <v>1</v>
      </c>
    </row>
    <row r="8" spans="1:7" ht="15" customHeight="1" x14ac:dyDescent="0.2">
      <c r="A8" s="300"/>
      <c r="B8" s="300"/>
      <c r="C8" s="300"/>
      <c r="D8" s="300"/>
      <c r="E8" s="300"/>
      <c r="F8" s="300"/>
      <c r="G8" s="300"/>
    </row>
    <row r="9" spans="1:7" ht="15" customHeight="1" x14ac:dyDescent="0.2">
      <c r="A9" s="320" t="s">
        <v>209</v>
      </c>
      <c r="B9" s="321"/>
      <c r="C9" s="300" t="s">
        <v>117</v>
      </c>
      <c r="D9" s="306">
        <v>2252.2590903674832</v>
      </c>
      <c r="E9" s="321"/>
      <c r="F9" s="300" t="s">
        <v>117</v>
      </c>
      <c r="G9" s="306">
        <v>2836.9999999999995</v>
      </c>
    </row>
    <row r="10" spans="1:7" ht="15" customHeight="1" x14ac:dyDescent="0.2">
      <c r="A10" s="320" t="s">
        <v>210</v>
      </c>
      <c r="B10" s="321"/>
      <c r="C10" s="300"/>
      <c r="D10" s="306">
        <v>1318.1947307513803</v>
      </c>
      <c r="E10" s="321"/>
      <c r="F10" s="300"/>
      <c r="G10" s="306">
        <v>1273</v>
      </c>
    </row>
    <row r="11" spans="1:7" ht="15" customHeight="1" x14ac:dyDescent="0.2">
      <c r="A11" s="320" t="s">
        <v>211</v>
      </c>
      <c r="B11" s="321"/>
      <c r="C11" s="300"/>
      <c r="D11" s="308">
        <v>463.51499854454386</v>
      </c>
      <c r="E11" s="321"/>
      <c r="F11" s="300"/>
      <c r="G11" s="308">
        <v>498</v>
      </c>
    </row>
    <row r="12" spans="1:7" ht="15" customHeight="1" x14ac:dyDescent="0.2">
      <c r="A12" s="320" t="s">
        <v>212</v>
      </c>
      <c r="B12" s="321"/>
      <c r="C12" s="300"/>
      <c r="D12" s="309">
        <v>4033.9688196634074</v>
      </c>
      <c r="E12" s="321"/>
      <c r="F12" s="300"/>
      <c r="G12" s="309">
        <v>4608</v>
      </c>
    </row>
    <row r="13" spans="1:7" ht="15" customHeight="1" x14ac:dyDescent="0.2">
      <c r="A13" s="320" t="s">
        <v>230</v>
      </c>
      <c r="B13" s="321"/>
      <c r="C13" s="300"/>
      <c r="D13" s="308">
        <v>108.38436350624315</v>
      </c>
      <c r="E13" s="321"/>
      <c r="F13" s="300"/>
      <c r="G13" s="308">
        <v>115.31814020118219</v>
      </c>
    </row>
    <row r="14" spans="1:7" ht="15" customHeight="1" x14ac:dyDescent="0.2">
      <c r="A14" s="300"/>
      <c r="B14" s="322"/>
      <c r="C14" s="300"/>
      <c r="D14" s="309">
        <v>4142.3531831696509</v>
      </c>
      <c r="E14" s="310"/>
      <c r="F14" s="300"/>
      <c r="G14" s="309">
        <v>4723.3181402011824</v>
      </c>
    </row>
    <row r="15" spans="1:7" ht="15" customHeight="1" x14ac:dyDescent="0.2">
      <c r="A15" s="323" t="s">
        <v>214</v>
      </c>
      <c r="B15" s="322"/>
      <c r="C15" s="300"/>
      <c r="D15" s="306"/>
      <c r="E15" s="310"/>
      <c r="F15" s="303"/>
      <c r="G15" s="306"/>
    </row>
    <row r="16" spans="1:7" ht="15" customHeight="1" x14ac:dyDescent="0.2">
      <c r="A16" s="324" t="s">
        <v>215</v>
      </c>
      <c r="B16" s="322"/>
      <c r="C16" s="300"/>
      <c r="D16" s="306">
        <v>1112.81</v>
      </c>
      <c r="E16" s="310"/>
      <c r="F16" s="303"/>
      <c r="G16" s="306">
        <v>1166</v>
      </c>
    </row>
    <row r="17" spans="1:7" ht="15" customHeight="1" x14ac:dyDescent="0.2">
      <c r="A17" s="324" t="s">
        <v>216</v>
      </c>
      <c r="B17" s="322"/>
      <c r="C17" s="300"/>
      <c r="D17" s="306">
        <v>423.26</v>
      </c>
      <c r="E17" s="310"/>
      <c r="F17" s="303"/>
      <c r="G17" s="306">
        <v>987</v>
      </c>
    </row>
    <row r="18" spans="1:7" ht="15" customHeight="1" x14ac:dyDescent="0.2">
      <c r="A18" s="324" t="s">
        <v>217</v>
      </c>
      <c r="B18" s="182"/>
      <c r="C18" s="182"/>
      <c r="D18" s="306">
        <v>0</v>
      </c>
      <c r="E18" s="182"/>
      <c r="F18" s="182"/>
      <c r="G18" s="306">
        <v>3027</v>
      </c>
    </row>
    <row r="19" spans="1:7" ht="15" customHeight="1" x14ac:dyDescent="0.2">
      <c r="A19" s="325" t="s">
        <v>218</v>
      </c>
      <c r="B19" s="182"/>
      <c r="C19" s="182"/>
      <c r="D19" s="306">
        <v>1638.808</v>
      </c>
      <c r="E19" s="182"/>
      <c r="F19" s="182"/>
      <c r="G19" s="306">
        <v>1991</v>
      </c>
    </row>
    <row r="20" spans="1:7" ht="15" customHeight="1" x14ac:dyDescent="0.2">
      <c r="A20" s="324" t="s">
        <v>231</v>
      </c>
      <c r="B20" s="322"/>
      <c r="C20" s="300"/>
      <c r="D20" s="306">
        <v>-49.59</v>
      </c>
      <c r="E20" s="310"/>
      <c r="F20" s="303"/>
      <c r="G20" s="306">
        <v>-66</v>
      </c>
    </row>
    <row r="21" spans="1:7" ht="15" customHeight="1" x14ac:dyDescent="0.2">
      <c r="A21" s="324" t="s">
        <v>220</v>
      </c>
      <c r="B21" s="322"/>
      <c r="C21" s="300"/>
      <c r="D21" s="306">
        <v>-15.425000000000001</v>
      </c>
      <c r="E21" s="310"/>
      <c r="F21" s="303"/>
      <c r="G21" s="306">
        <v>83</v>
      </c>
    </row>
    <row r="22" spans="1:7" ht="15" customHeight="1" x14ac:dyDescent="0.2">
      <c r="A22" s="324" t="s">
        <v>221</v>
      </c>
      <c r="B22" s="322"/>
      <c r="C22" s="300"/>
      <c r="D22" s="306">
        <v>45.106999999999999</v>
      </c>
      <c r="E22" s="310"/>
      <c r="F22" s="303"/>
      <c r="G22" s="306">
        <v>14</v>
      </c>
    </row>
    <row r="23" spans="1:7" ht="15" customHeight="1" x14ac:dyDescent="0.2">
      <c r="A23" s="324" t="s">
        <v>222</v>
      </c>
      <c r="B23" s="322"/>
      <c r="C23" s="300"/>
      <c r="D23" s="306">
        <v>1178.0930000000001</v>
      </c>
      <c r="E23" s="310"/>
      <c r="F23" s="303"/>
      <c r="G23" s="306">
        <v>-1208</v>
      </c>
    </row>
    <row r="24" spans="1:7" ht="15" customHeight="1" x14ac:dyDescent="0.2">
      <c r="A24" s="324" t="s">
        <v>223</v>
      </c>
      <c r="B24" s="322"/>
      <c r="C24" s="300"/>
      <c r="D24" s="306">
        <v>251.85499999999999</v>
      </c>
      <c r="E24" s="310"/>
      <c r="F24" s="303"/>
      <c r="G24" s="306">
        <v>366.488</v>
      </c>
    </row>
    <row r="25" spans="1:7" ht="15" customHeight="1" x14ac:dyDescent="0.2">
      <c r="A25" s="324"/>
      <c r="B25" s="322"/>
      <c r="C25" s="326"/>
      <c r="D25" s="308"/>
      <c r="E25" s="310"/>
      <c r="F25" s="327"/>
      <c r="G25" s="308"/>
    </row>
    <row r="26" spans="1:7" ht="15" customHeight="1" x14ac:dyDescent="0.2">
      <c r="A26" s="324" t="s">
        <v>224</v>
      </c>
      <c r="B26" s="322"/>
      <c r="C26" s="328"/>
      <c r="D26" s="316">
        <v>-442.56481683034781</v>
      </c>
      <c r="E26" s="310"/>
      <c r="F26" s="315"/>
      <c r="G26" s="316">
        <v>-1637.1698597988179</v>
      </c>
    </row>
    <row r="27" spans="1:7" ht="15.75" customHeight="1" x14ac:dyDescent="0.2">
      <c r="A27" s="324" t="s">
        <v>225</v>
      </c>
      <c r="B27" s="322"/>
      <c r="C27" s="329"/>
      <c r="D27" s="316">
        <v>822</v>
      </c>
      <c r="E27" s="310"/>
      <c r="F27" s="315"/>
      <c r="G27" s="316">
        <v>959</v>
      </c>
    </row>
    <row r="28" spans="1:7" ht="16.5" customHeight="1" thickBot="1" x14ac:dyDescent="0.25">
      <c r="A28" s="324" t="s">
        <v>232</v>
      </c>
      <c r="B28" s="322"/>
      <c r="C28" s="330" t="s">
        <v>117</v>
      </c>
      <c r="D28" s="319">
        <v>-1264.5648168303478</v>
      </c>
      <c r="E28" s="310"/>
      <c r="F28" s="318" t="s">
        <v>117</v>
      </c>
      <c r="G28" s="319">
        <v>-2596.1698597988179</v>
      </c>
    </row>
  </sheetData>
  <mergeCells count="7">
    <mergeCell ref="C7:G7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2" sqref="A2:I2"/>
    </sheetView>
  </sheetViews>
  <sheetFormatPr defaultRowHeight="12.75" x14ac:dyDescent="0.2"/>
  <cols>
    <col min="1" max="1" width="29.5703125"/>
    <col min="2" max="3" width="1.5703125"/>
    <col min="4" max="4" width="8.42578125"/>
    <col min="5" max="6" width="1.5703125"/>
    <col min="7" max="7" width="8.42578125"/>
    <col min="8" max="8" width="1.5703125"/>
    <col min="9" max="9" width="13" customWidth="1"/>
  </cols>
  <sheetData>
    <row r="1" spans="1:9" ht="15" customHeight="1" x14ac:dyDescent="0.25">
      <c r="A1" s="141"/>
      <c r="B1" s="141"/>
      <c r="C1" s="141"/>
      <c r="D1" s="141"/>
      <c r="E1" s="141"/>
      <c r="F1" s="141"/>
      <c r="G1" s="141"/>
      <c r="H1" s="141"/>
      <c r="I1" s="141"/>
    </row>
    <row r="2" spans="1:9" ht="15.75" customHeight="1" x14ac:dyDescent="0.25">
      <c r="A2" s="417" t="s">
        <v>253</v>
      </c>
      <c r="B2" s="417" t="s">
        <v>1</v>
      </c>
      <c r="C2" s="417" t="s">
        <v>1</v>
      </c>
      <c r="D2" s="417" t="s">
        <v>1</v>
      </c>
      <c r="E2" s="417" t="s">
        <v>1</v>
      </c>
      <c r="F2" s="417" t="s">
        <v>1</v>
      </c>
      <c r="G2" s="417" t="s">
        <v>1</v>
      </c>
      <c r="H2" s="417" t="s">
        <v>1</v>
      </c>
      <c r="I2" s="417" t="s">
        <v>1</v>
      </c>
    </row>
    <row r="3" spans="1:9" ht="15" customHeight="1" x14ac:dyDescent="0.25">
      <c r="A3" s="418" t="s">
        <v>252</v>
      </c>
      <c r="B3" s="418" t="s">
        <v>1</v>
      </c>
      <c r="C3" s="418" t="s">
        <v>1</v>
      </c>
      <c r="D3" s="418" t="s">
        <v>1</v>
      </c>
      <c r="E3" s="418" t="s">
        <v>1</v>
      </c>
      <c r="F3" s="418" t="s">
        <v>1</v>
      </c>
      <c r="G3" s="418" t="s">
        <v>1</v>
      </c>
      <c r="H3" s="418" t="s">
        <v>1</v>
      </c>
      <c r="I3" s="418" t="s">
        <v>1</v>
      </c>
    </row>
    <row r="4" spans="1:9" ht="15" customHeight="1" x14ac:dyDescent="0.25">
      <c r="A4" s="141"/>
      <c r="B4" s="141"/>
      <c r="C4" s="141"/>
      <c r="D4" s="141"/>
      <c r="E4" s="141"/>
      <c r="F4" s="141"/>
      <c r="G4" s="141"/>
      <c r="H4" s="141"/>
      <c r="I4" s="141"/>
    </row>
    <row r="5" spans="1:9" ht="15" customHeight="1" x14ac:dyDescent="0.2">
      <c r="A5" s="300"/>
      <c r="B5" s="300"/>
      <c r="C5" s="413" t="s">
        <v>206</v>
      </c>
      <c r="D5" s="413" t="s">
        <v>1</v>
      </c>
      <c r="E5" s="413" t="s">
        <v>1</v>
      </c>
      <c r="F5" s="413" t="s">
        <v>1</v>
      </c>
      <c r="G5" s="413" t="s">
        <v>1</v>
      </c>
      <c r="H5" s="331"/>
      <c r="I5" s="332"/>
    </row>
    <row r="6" spans="1:9" ht="27" customHeight="1" x14ac:dyDescent="0.2">
      <c r="A6" s="300"/>
      <c r="B6" s="300"/>
      <c r="C6" s="419" t="s">
        <v>207</v>
      </c>
      <c r="D6" s="419" t="s">
        <v>1</v>
      </c>
      <c r="E6" s="419" t="s">
        <v>1</v>
      </c>
      <c r="F6" s="419" t="s">
        <v>1</v>
      </c>
      <c r="G6" s="419" t="s">
        <v>1</v>
      </c>
      <c r="H6" s="321"/>
      <c r="I6" s="333" t="s">
        <v>233</v>
      </c>
    </row>
    <row r="7" spans="1:9" ht="15" customHeight="1" x14ac:dyDescent="0.2">
      <c r="A7" s="300"/>
      <c r="B7" s="300"/>
      <c r="C7" s="414">
        <v>2019</v>
      </c>
      <c r="D7" s="414" t="s">
        <v>1</v>
      </c>
      <c r="E7" s="301"/>
      <c r="F7" s="414">
        <v>2018</v>
      </c>
      <c r="G7" s="414" t="s">
        <v>1</v>
      </c>
      <c r="H7" s="334"/>
      <c r="I7" s="302" t="s">
        <v>234</v>
      </c>
    </row>
    <row r="8" spans="1:9" ht="15" customHeight="1" x14ac:dyDescent="0.2">
      <c r="A8" s="300"/>
      <c r="B8" s="300"/>
      <c r="C8" s="420" t="s">
        <v>208</v>
      </c>
      <c r="D8" s="420" t="s">
        <v>1</v>
      </c>
      <c r="E8" s="409" t="s">
        <v>1</v>
      </c>
      <c r="F8" s="420" t="s">
        <v>1</v>
      </c>
      <c r="G8" s="420" t="s">
        <v>1</v>
      </c>
      <c r="H8" s="335"/>
      <c r="I8" s="335"/>
    </row>
    <row r="9" spans="1:9" ht="15" customHeight="1" x14ac:dyDescent="0.2">
      <c r="A9" s="336" t="s">
        <v>235</v>
      </c>
      <c r="B9" s="300"/>
      <c r="C9" s="300"/>
      <c r="D9" s="300"/>
      <c r="E9" s="300"/>
      <c r="F9" s="300"/>
      <c r="G9" s="300"/>
      <c r="H9" s="300"/>
      <c r="I9" s="300"/>
    </row>
    <row r="10" spans="1:9" ht="15" customHeight="1" x14ac:dyDescent="0.2">
      <c r="A10" s="320" t="s">
        <v>236</v>
      </c>
      <c r="B10" s="321"/>
      <c r="C10" s="300" t="s">
        <v>117</v>
      </c>
      <c r="D10" s="337">
        <v>1136.5</v>
      </c>
      <c r="E10" s="338"/>
      <c r="F10" s="300" t="s">
        <v>117</v>
      </c>
      <c r="G10" s="337">
        <v>1099.1970000000001</v>
      </c>
      <c r="H10" s="322"/>
      <c r="I10" s="339">
        <v>0.03</v>
      </c>
    </row>
    <row r="11" spans="1:9" ht="15" customHeight="1" x14ac:dyDescent="0.2">
      <c r="A11" s="320" t="s">
        <v>237</v>
      </c>
      <c r="B11" s="321"/>
      <c r="C11" s="300"/>
      <c r="D11" s="337">
        <v>263.77499999999998</v>
      </c>
      <c r="E11" s="338"/>
      <c r="F11" s="337"/>
      <c r="G11" s="337">
        <v>356.16000000000008</v>
      </c>
      <c r="H11" s="322"/>
      <c r="I11" s="339">
        <v>-0.26</v>
      </c>
    </row>
    <row r="12" spans="1:9" ht="15" customHeight="1" x14ac:dyDescent="0.2">
      <c r="A12" s="320" t="s">
        <v>238</v>
      </c>
      <c r="B12" s="321"/>
      <c r="C12" s="300"/>
      <c r="D12" s="337">
        <v>124.9</v>
      </c>
      <c r="E12" s="337"/>
      <c r="F12" s="337"/>
      <c r="G12" s="337">
        <v>140.33199999999994</v>
      </c>
      <c r="H12" s="340"/>
      <c r="I12" s="339">
        <v>-0.11</v>
      </c>
    </row>
    <row r="13" spans="1:9" ht="15" customHeight="1" x14ac:dyDescent="0.2">
      <c r="A13" s="320" t="s">
        <v>239</v>
      </c>
      <c r="B13" s="321"/>
      <c r="C13" s="341"/>
      <c r="D13" s="337">
        <v>79.911580480000026</v>
      </c>
      <c r="E13" s="338"/>
      <c r="F13" s="338"/>
      <c r="G13" s="337">
        <v>45.050999999999988</v>
      </c>
      <c r="H13" s="340"/>
      <c r="I13" s="339">
        <v>0.77</v>
      </c>
    </row>
    <row r="14" spans="1:9" ht="15" customHeight="1" x14ac:dyDescent="0.2">
      <c r="A14" s="320" t="s">
        <v>240</v>
      </c>
      <c r="B14" s="321"/>
      <c r="C14" s="300"/>
      <c r="D14" s="337">
        <v>66.881</v>
      </c>
      <c r="E14" s="338"/>
      <c r="F14" s="337"/>
      <c r="G14" s="337">
        <v>9.4999999999999893</v>
      </c>
      <c r="H14" s="322"/>
      <c r="I14" s="339">
        <v>6.04</v>
      </c>
    </row>
    <row r="15" spans="1:9" ht="15" customHeight="1" x14ac:dyDescent="0.2">
      <c r="A15" s="320" t="s">
        <v>241</v>
      </c>
      <c r="B15" s="321"/>
      <c r="C15" s="300"/>
      <c r="D15" s="337">
        <v>25.166415660000013</v>
      </c>
      <c r="E15" s="338"/>
      <c r="F15" s="337"/>
      <c r="G15" s="337">
        <v>2.5249999999999999</v>
      </c>
      <c r="H15" s="322"/>
      <c r="I15" s="339" t="s">
        <v>242</v>
      </c>
    </row>
    <row r="16" spans="1:9" ht="15" customHeight="1" x14ac:dyDescent="0.2">
      <c r="A16" s="320" t="s">
        <v>243</v>
      </c>
      <c r="B16" s="321"/>
      <c r="C16" s="300"/>
      <c r="D16" s="337">
        <v>135.88300000000004</v>
      </c>
      <c r="E16" s="338"/>
      <c r="F16" s="337"/>
      <c r="G16" s="337">
        <v>68.495000000000005</v>
      </c>
      <c r="H16" s="322"/>
      <c r="I16" s="339">
        <v>0.98</v>
      </c>
    </row>
    <row r="17" spans="1:9" ht="15" customHeight="1" x14ac:dyDescent="0.2">
      <c r="A17" s="320" t="s">
        <v>244</v>
      </c>
      <c r="B17" s="332"/>
      <c r="C17" s="341"/>
      <c r="D17" s="337">
        <v>411.63300000000004</v>
      </c>
      <c r="E17" s="342"/>
      <c r="F17" s="342"/>
      <c r="G17" s="337">
        <v>363.25800000000004</v>
      </c>
      <c r="H17" s="343"/>
      <c r="I17" s="339">
        <v>0.13</v>
      </c>
    </row>
    <row r="18" spans="1:9" ht="15" customHeight="1" x14ac:dyDescent="0.2">
      <c r="A18" s="320" t="s">
        <v>245</v>
      </c>
      <c r="B18" s="344"/>
      <c r="C18" s="344"/>
      <c r="D18" s="345">
        <v>128.34403101897351</v>
      </c>
      <c r="E18" s="345"/>
      <c r="F18" s="345"/>
      <c r="G18" s="345">
        <v>153.48199999999923</v>
      </c>
      <c r="H18" s="346"/>
      <c r="I18" s="347">
        <v>-0.16</v>
      </c>
    </row>
    <row r="19" spans="1:9" ht="15" customHeight="1" x14ac:dyDescent="0.2">
      <c r="A19" s="348" t="s">
        <v>246</v>
      </c>
      <c r="B19" s="344"/>
      <c r="C19" s="344"/>
      <c r="D19" s="349">
        <v>2372.9940271589739</v>
      </c>
      <c r="E19" s="349"/>
      <c r="F19" s="349"/>
      <c r="G19" s="349">
        <v>2238</v>
      </c>
      <c r="H19" s="350"/>
      <c r="I19" s="351">
        <v>0.06</v>
      </c>
    </row>
    <row r="20" spans="1:9" ht="15" customHeight="1" x14ac:dyDescent="0.2">
      <c r="A20" s="348"/>
      <c r="B20" s="344"/>
      <c r="C20" s="344"/>
      <c r="D20" s="352"/>
      <c r="E20" s="352"/>
      <c r="F20" s="352"/>
      <c r="G20" s="352"/>
      <c r="H20" s="353"/>
      <c r="I20" s="354"/>
    </row>
    <row r="21" spans="1:9" ht="15" customHeight="1" x14ac:dyDescent="0.2">
      <c r="A21" s="348"/>
      <c r="B21" s="344"/>
      <c r="C21" s="344"/>
      <c r="D21" s="355"/>
      <c r="E21" s="355"/>
      <c r="F21" s="355"/>
      <c r="G21" s="355"/>
      <c r="H21" s="356"/>
      <c r="I21" s="355"/>
    </row>
    <row r="22" spans="1:9" ht="15" customHeight="1" x14ac:dyDescent="0.2">
      <c r="A22" s="300"/>
      <c r="B22" s="300"/>
      <c r="C22" s="413" t="s">
        <v>206</v>
      </c>
      <c r="D22" s="413" t="s">
        <v>1</v>
      </c>
      <c r="E22" s="413" t="s">
        <v>1</v>
      </c>
      <c r="F22" s="413" t="s">
        <v>1</v>
      </c>
      <c r="G22" s="413" t="s">
        <v>1</v>
      </c>
      <c r="H22" s="331"/>
      <c r="I22" s="288"/>
    </row>
    <row r="23" spans="1:9" ht="27" customHeight="1" x14ac:dyDescent="0.2">
      <c r="A23" s="300"/>
      <c r="B23" s="300"/>
      <c r="C23" s="419" t="s">
        <v>207</v>
      </c>
      <c r="D23" s="419" t="s">
        <v>1</v>
      </c>
      <c r="E23" s="419" t="s">
        <v>1</v>
      </c>
      <c r="F23" s="419" t="s">
        <v>1</v>
      </c>
      <c r="G23" s="419" t="s">
        <v>1</v>
      </c>
      <c r="H23" s="321"/>
      <c r="I23" s="333" t="s">
        <v>233</v>
      </c>
    </row>
    <row r="24" spans="1:9" ht="15" customHeight="1" x14ac:dyDescent="0.2">
      <c r="A24" s="300"/>
      <c r="B24" s="300"/>
      <c r="C24" s="414">
        <v>2019</v>
      </c>
      <c r="D24" s="414" t="s">
        <v>1</v>
      </c>
      <c r="E24" s="301"/>
      <c r="F24" s="414">
        <v>2018</v>
      </c>
      <c r="G24" s="414" t="s">
        <v>1</v>
      </c>
      <c r="H24" s="334"/>
      <c r="I24" s="302" t="s">
        <v>234</v>
      </c>
    </row>
    <row r="25" spans="1:9" ht="15" customHeight="1" x14ac:dyDescent="0.2">
      <c r="A25" s="300"/>
      <c r="B25" s="300"/>
      <c r="C25" s="420" t="s">
        <v>208</v>
      </c>
      <c r="D25" s="420" t="s">
        <v>1</v>
      </c>
      <c r="E25" s="409" t="s">
        <v>1</v>
      </c>
      <c r="F25" s="420" t="s">
        <v>1</v>
      </c>
      <c r="G25" s="420" t="s">
        <v>1</v>
      </c>
      <c r="H25" s="335"/>
      <c r="I25" s="335"/>
    </row>
    <row r="26" spans="1:9" ht="15" customHeight="1" x14ac:dyDescent="0.2">
      <c r="A26" s="336" t="s">
        <v>247</v>
      </c>
      <c r="B26" s="300"/>
      <c r="C26" s="300"/>
      <c r="D26" s="300"/>
      <c r="E26" s="300"/>
      <c r="F26" s="300"/>
      <c r="G26" s="300"/>
      <c r="H26" s="300"/>
      <c r="I26" s="300"/>
    </row>
    <row r="27" spans="1:9" ht="15" customHeight="1" x14ac:dyDescent="0.2">
      <c r="A27" s="320" t="s">
        <v>248</v>
      </c>
      <c r="B27" s="321"/>
      <c r="C27" s="300" t="s">
        <v>117</v>
      </c>
      <c r="D27" s="310">
        <v>870.61100000000033</v>
      </c>
      <c r="E27" s="305"/>
      <c r="F27" s="303" t="s">
        <v>117</v>
      </c>
      <c r="G27" s="310">
        <v>844.29899999999998</v>
      </c>
      <c r="H27" s="322"/>
      <c r="I27" s="339">
        <v>0.03</v>
      </c>
    </row>
    <row r="28" spans="1:9" ht="15" customHeight="1" x14ac:dyDescent="0.2">
      <c r="A28" s="320" t="s">
        <v>237</v>
      </c>
      <c r="B28" s="321"/>
      <c r="C28" s="300"/>
      <c r="D28" s="310">
        <v>105.62399999999997</v>
      </c>
      <c r="E28" s="305"/>
      <c r="F28" s="303"/>
      <c r="G28" s="310">
        <v>117.84899999999993</v>
      </c>
      <c r="H28" s="322"/>
      <c r="I28" s="339">
        <v>-0.1</v>
      </c>
    </row>
    <row r="29" spans="1:9" ht="15" customHeight="1" x14ac:dyDescent="0.2">
      <c r="A29" s="320" t="s">
        <v>249</v>
      </c>
      <c r="B29" s="288"/>
      <c r="C29" s="288"/>
      <c r="D29" s="310">
        <v>86.227586521843477</v>
      </c>
      <c r="E29" s="305"/>
      <c r="F29" s="303"/>
      <c r="G29" s="310">
        <v>90.006666259088945</v>
      </c>
      <c r="H29" s="322"/>
      <c r="I29" s="339">
        <v>-0.04</v>
      </c>
    </row>
    <row r="30" spans="1:9" ht="15" customHeight="1" x14ac:dyDescent="0.2">
      <c r="A30" s="320" t="s">
        <v>245</v>
      </c>
      <c r="B30" s="288"/>
      <c r="C30" s="288"/>
      <c r="D30" s="357">
        <v>121.8816325644998</v>
      </c>
      <c r="E30" s="358"/>
      <c r="F30" s="327"/>
      <c r="G30" s="357">
        <v>151.84533374091114</v>
      </c>
      <c r="H30" s="359"/>
      <c r="I30" s="347">
        <v>-0.2</v>
      </c>
    </row>
    <row r="31" spans="1:9" ht="15" customHeight="1" x14ac:dyDescent="0.2">
      <c r="A31" s="348" t="s">
        <v>246</v>
      </c>
      <c r="B31" s="344"/>
      <c r="C31" s="344"/>
      <c r="D31" s="360">
        <v>1184.3442190863427</v>
      </c>
      <c r="E31" s="360"/>
      <c r="F31" s="360"/>
      <c r="G31" s="360">
        <v>1204</v>
      </c>
      <c r="H31" s="350"/>
      <c r="I31" s="351">
        <v>-0.02</v>
      </c>
    </row>
    <row r="32" spans="1:9" ht="15" customHeight="1" x14ac:dyDescent="0.2">
      <c r="A32" s="344"/>
      <c r="B32" s="344"/>
      <c r="C32" s="344"/>
      <c r="D32" s="361"/>
      <c r="E32" s="361"/>
      <c r="F32" s="361"/>
      <c r="G32" s="361"/>
      <c r="H32" s="361"/>
      <c r="I32" s="361"/>
    </row>
    <row r="33" spans="1:9" ht="15" customHeight="1" x14ac:dyDescent="0.2">
      <c r="A33" s="344"/>
      <c r="B33" s="344"/>
      <c r="C33" s="344"/>
      <c r="D33" s="344"/>
      <c r="E33" s="344"/>
      <c r="F33" s="344"/>
      <c r="G33" s="344"/>
      <c r="H33" s="344"/>
      <c r="I33" s="344"/>
    </row>
    <row r="34" spans="1:9" ht="15" customHeight="1" x14ac:dyDescent="0.2">
      <c r="A34" s="300"/>
      <c r="B34" s="300"/>
      <c r="C34" s="413" t="s">
        <v>206</v>
      </c>
      <c r="D34" s="413" t="s">
        <v>1</v>
      </c>
      <c r="E34" s="413" t="s">
        <v>1</v>
      </c>
      <c r="F34" s="413" t="s">
        <v>1</v>
      </c>
      <c r="G34" s="413" t="s">
        <v>1</v>
      </c>
      <c r="H34" s="331"/>
      <c r="I34" s="288"/>
    </row>
    <row r="35" spans="1:9" ht="27" customHeight="1" x14ac:dyDescent="0.2">
      <c r="A35" s="300"/>
      <c r="B35" s="300"/>
      <c r="C35" s="419" t="s">
        <v>207</v>
      </c>
      <c r="D35" s="419" t="s">
        <v>1</v>
      </c>
      <c r="E35" s="419" t="s">
        <v>1</v>
      </c>
      <c r="F35" s="419" t="s">
        <v>1</v>
      </c>
      <c r="G35" s="419" t="s">
        <v>1</v>
      </c>
      <c r="H35" s="321"/>
      <c r="I35" s="333" t="s">
        <v>233</v>
      </c>
    </row>
    <row r="36" spans="1:9" ht="15" customHeight="1" x14ac:dyDescent="0.2">
      <c r="A36" s="300"/>
      <c r="B36" s="300"/>
      <c r="C36" s="414">
        <v>2019</v>
      </c>
      <c r="D36" s="414" t="s">
        <v>1</v>
      </c>
      <c r="E36" s="301"/>
      <c r="F36" s="414">
        <v>2018</v>
      </c>
      <c r="G36" s="414" t="s">
        <v>1</v>
      </c>
      <c r="H36" s="334"/>
      <c r="I36" s="302" t="s">
        <v>234</v>
      </c>
    </row>
    <row r="37" spans="1:9" ht="15" customHeight="1" x14ac:dyDescent="0.2">
      <c r="A37" s="300"/>
      <c r="B37" s="300"/>
      <c r="C37" s="420" t="s">
        <v>208</v>
      </c>
      <c r="D37" s="420" t="s">
        <v>1</v>
      </c>
      <c r="E37" s="409" t="s">
        <v>1</v>
      </c>
      <c r="F37" s="420" t="s">
        <v>1</v>
      </c>
      <c r="G37" s="420" t="s">
        <v>1</v>
      </c>
      <c r="H37" s="362"/>
      <c r="I37" s="362"/>
    </row>
    <row r="38" spans="1:9" ht="15" customHeight="1" x14ac:dyDescent="0.2">
      <c r="A38" s="336" t="s">
        <v>250</v>
      </c>
      <c r="B38" s="300"/>
      <c r="C38" s="300"/>
      <c r="D38" s="300"/>
      <c r="E38" s="300"/>
      <c r="F38" s="300"/>
      <c r="G38" s="300"/>
      <c r="H38" s="300"/>
      <c r="I38" s="300"/>
    </row>
    <row r="39" spans="1:9" ht="15" customHeight="1" x14ac:dyDescent="0.2">
      <c r="A39" s="320" t="s">
        <v>236</v>
      </c>
      <c r="B39" s="363"/>
      <c r="C39" s="300" t="s">
        <v>117</v>
      </c>
      <c r="D39" s="322">
        <v>488.9849999999999</v>
      </c>
      <c r="E39" s="363"/>
      <c r="F39" s="300" t="s">
        <v>117</v>
      </c>
      <c r="G39" s="322">
        <v>498.63900000000012</v>
      </c>
      <c r="H39" s="322"/>
      <c r="I39" s="339">
        <v>-0.02</v>
      </c>
    </row>
    <row r="40" spans="1:9" ht="15" customHeight="1" x14ac:dyDescent="0.2">
      <c r="A40" s="320" t="s">
        <v>237</v>
      </c>
      <c r="B40" s="363"/>
      <c r="C40" s="300"/>
      <c r="D40" s="322">
        <v>16.850999999999999</v>
      </c>
      <c r="E40" s="363"/>
      <c r="F40" s="300"/>
      <c r="G40" s="322">
        <v>19.687000000000005</v>
      </c>
      <c r="H40" s="322"/>
      <c r="I40" s="339">
        <v>-0.14000000000000001</v>
      </c>
    </row>
    <row r="41" spans="1:9" ht="15" customHeight="1" x14ac:dyDescent="0.2">
      <c r="A41" s="320" t="s">
        <v>251</v>
      </c>
      <c r="B41" s="364"/>
      <c r="C41" s="364"/>
      <c r="D41" s="322">
        <v>5.7019999999999982</v>
      </c>
      <c r="E41" s="364"/>
      <c r="F41" s="364"/>
      <c r="G41" s="322">
        <v>5.1519999999999868</v>
      </c>
      <c r="H41" s="288"/>
      <c r="I41" s="339">
        <v>0.11</v>
      </c>
    </row>
    <row r="42" spans="1:9" ht="15" customHeight="1" x14ac:dyDescent="0.25">
      <c r="A42" s="320" t="s">
        <v>245</v>
      </c>
      <c r="B42" s="365"/>
      <c r="C42" s="365"/>
      <c r="D42" s="359">
        <v>66.962740887909831</v>
      </c>
      <c r="E42" s="366"/>
      <c r="F42" s="366"/>
      <c r="G42" s="359">
        <v>75.781968109999752</v>
      </c>
      <c r="H42" s="367"/>
      <c r="I42" s="347">
        <v>-0.12</v>
      </c>
    </row>
    <row r="43" spans="1:9" ht="15" customHeight="1" x14ac:dyDescent="0.2">
      <c r="A43" s="348" t="s">
        <v>246</v>
      </c>
      <c r="B43" s="344"/>
      <c r="C43" s="344"/>
      <c r="D43" s="349">
        <v>578.45116552790978</v>
      </c>
      <c r="E43" s="349"/>
      <c r="F43" s="349"/>
      <c r="G43" s="349">
        <v>599.26013550999983</v>
      </c>
      <c r="H43" s="350"/>
      <c r="I43" s="351">
        <v>-0.03</v>
      </c>
    </row>
  </sheetData>
  <mergeCells count="17">
    <mergeCell ref="C37:G37"/>
    <mergeCell ref="C25:G25"/>
    <mergeCell ref="C34:G34"/>
    <mergeCell ref="C35:G35"/>
    <mergeCell ref="C36:D36"/>
    <mergeCell ref="F36:G36"/>
    <mergeCell ref="C8:G8"/>
    <mergeCell ref="C22:G22"/>
    <mergeCell ref="C23:G23"/>
    <mergeCell ref="C24:D24"/>
    <mergeCell ref="F24:G24"/>
    <mergeCell ref="A2:I2"/>
    <mergeCell ref="A3:I3"/>
    <mergeCell ref="C5:G5"/>
    <mergeCell ref="C6:G6"/>
    <mergeCell ref="C7:D7"/>
    <mergeCell ref="F7:G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A2" sqref="A2:I2"/>
    </sheetView>
  </sheetViews>
  <sheetFormatPr defaultRowHeight="12.75" x14ac:dyDescent="0.2"/>
  <cols>
    <col min="1" max="1" width="29.5703125"/>
    <col min="2" max="3" width="1.5703125"/>
    <col min="4" max="4" width="8.42578125"/>
    <col min="5" max="6" width="1.5703125"/>
    <col min="7" max="7" width="8.42578125"/>
    <col min="8" max="8" width="1.5703125"/>
    <col min="9" max="9" width="12.140625"/>
  </cols>
  <sheetData>
    <row r="1" spans="1:9" ht="15" customHeight="1" x14ac:dyDescent="0.25">
      <c r="A1" s="143"/>
      <c r="B1" s="143"/>
      <c r="C1" s="143"/>
      <c r="D1" s="143"/>
      <c r="E1" s="143"/>
      <c r="F1" s="143"/>
      <c r="G1" s="143"/>
      <c r="H1" s="143"/>
      <c r="I1" s="143"/>
    </row>
    <row r="2" spans="1:9" ht="15.75" customHeight="1" x14ac:dyDescent="0.25">
      <c r="A2" s="421" t="s">
        <v>253</v>
      </c>
      <c r="B2" s="421" t="s">
        <v>1</v>
      </c>
      <c r="C2" s="421" t="s">
        <v>1</v>
      </c>
      <c r="D2" s="421" t="s">
        <v>1</v>
      </c>
      <c r="E2" s="421" t="s">
        <v>1</v>
      </c>
      <c r="F2" s="421" t="s">
        <v>1</v>
      </c>
      <c r="G2" s="421" t="s">
        <v>1</v>
      </c>
      <c r="H2" s="421" t="s">
        <v>1</v>
      </c>
      <c r="I2" s="421" t="s">
        <v>1</v>
      </c>
    </row>
    <row r="3" spans="1:9" ht="15" customHeight="1" x14ac:dyDescent="0.25">
      <c r="A3" s="422" t="s">
        <v>252</v>
      </c>
      <c r="B3" s="422" t="s">
        <v>1</v>
      </c>
      <c r="C3" s="422" t="s">
        <v>1</v>
      </c>
      <c r="D3" s="422" t="s">
        <v>1</v>
      </c>
      <c r="E3" s="422" t="s">
        <v>1</v>
      </c>
      <c r="F3" s="422" t="s">
        <v>1</v>
      </c>
      <c r="G3" s="422" t="s">
        <v>1</v>
      </c>
      <c r="H3" s="422" t="s">
        <v>1</v>
      </c>
      <c r="I3" s="422" t="s">
        <v>1</v>
      </c>
    </row>
    <row r="4" spans="1:9" ht="15" customHeight="1" x14ac:dyDescent="0.25">
      <c r="A4" s="144"/>
      <c r="B4" s="144"/>
      <c r="C4" s="111"/>
      <c r="D4" s="145"/>
      <c r="E4" s="145"/>
      <c r="F4" s="135"/>
      <c r="G4" s="135"/>
      <c r="H4" s="135"/>
      <c r="I4" s="135"/>
    </row>
    <row r="5" spans="1:9" ht="25.5" customHeight="1" x14ac:dyDescent="0.2">
      <c r="A5" s="300"/>
      <c r="B5" s="300"/>
      <c r="C5" s="413" t="s">
        <v>254</v>
      </c>
      <c r="D5" s="413" t="s">
        <v>1</v>
      </c>
      <c r="E5" s="413" t="s">
        <v>1</v>
      </c>
      <c r="F5" s="413" t="s">
        <v>1</v>
      </c>
      <c r="G5" s="413" t="s">
        <v>1</v>
      </c>
      <c r="H5" s="331"/>
      <c r="I5" s="332"/>
    </row>
    <row r="6" spans="1:9" ht="27" customHeight="1" x14ac:dyDescent="0.2">
      <c r="A6" s="300"/>
      <c r="B6" s="300"/>
      <c r="C6" s="419" t="s">
        <v>207</v>
      </c>
      <c r="D6" s="419" t="s">
        <v>1</v>
      </c>
      <c r="E6" s="419" t="s">
        <v>1</v>
      </c>
      <c r="F6" s="419" t="s">
        <v>1</v>
      </c>
      <c r="G6" s="419" t="s">
        <v>1</v>
      </c>
      <c r="H6" s="321"/>
      <c r="I6" s="333" t="s">
        <v>233</v>
      </c>
    </row>
    <row r="7" spans="1:9" ht="14.25" customHeight="1" x14ac:dyDescent="0.2">
      <c r="A7" s="300"/>
      <c r="B7" s="300"/>
      <c r="C7" s="414">
        <v>2019</v>
      </c>
      <c r="D7" s="414" t="s">
        <v>1</v>
      </c>
      <c r="E7" s="301"/>
      <c r="F7" s="414">
        <v>2018</v>
      </c>
      <c r="G7" s="414" t="s">
        <v>1</v>
      </c>
      <c r="H7" s="334"/>
      <c r="I7" s="302" t="s">
        <v>234</v>
      </c>
    </row>
    <row r="8" spans="1:9" ht="15" customHeight="1" x14ac:dyDescent="0.2">
      <c r="A8" s="300"/>
      <c r="B8" s="300"/>
      <c r="C8" s="420" t="s">
        <v>208</v>
      </c>
      <c r="D8" s="420" t="s">
        <v>1</v>
      </c>
      <c r="E8" s="409" t="s">
        <v>1</v>
      </c>
      <c r="F8" s="420" t="s">
        <v>1</v>
      </c>
      <c r="G8" s="420" t="s">
        <v>1</v>
      </c>
      <c r="H8" s="335"/>
      <c r="I8" s="335"/>
    </row>
    <row r="9" spans="1:9" ht="14.25" customHeight="1" x14ac:dyDescent="0.2">
      <c r="A9" s="336" t="s">
        <v>235</v>
      </c>
      <c r="B9" s="300"/>
      <c r="C9" s="300"/>
      <c r="D9" s="300"/>
      <c r="E9" s="300"/>
      <c r="F9" s="300"/>
      <c r="G9" s="300"/>
      <c r="H9" s="300"/>
      <c r="I9" s="300"/>
    </row>
    <row r="10" spans="1:9" ht="14.25" customHeight="1" x14ac:dyDescent="0.2">
      <c r="A10" s="320" t="s">
        <v>236</v>
      </c>
      <c r="B10" s="321"/>
      <c r="C10" s="300" t="s">
        <v>117</v>
      </c>
      <c r="D10" s="337">
        <v>3962.99</v>
      </c>
      <c r="E10" s="338"/>
      <c r="F10" s="182"/>
      <c r="G10" s="337">
        <v>4056.28</v>
      </c>
      <c r="H10" s="322"/>
      <c r="I10" s="339">
        <v>-0.02</v>
      </c>
    </row>
    <row r="11" spans="1:9" ht="15" customHeight="1" x14ac:dyDescent="0.2">
      <c r="A11" s="320" t="s">
        <v>237</v>
      </c>
      <c r="B11" s="321"/>
      <c r="C11" s="300"/>
      <c r="D11" s="337">
        <v>1017.067</v>
      </c>
      <c r="E11" s="338"/>
      <c r="F11" s="182"/>
      <c r="G11" s="337">
        <v>1759</v>
      </c>
      <c r="H11" s="322"/>
      <c r="I11" s="339">
        <v>-0.42</v>
      </c>
    </row>
    <row r="12" spans="1:9" ht="14.25" customHeight="1" x14ac:dyDescent="0.2">
      <c r="A12" s="320" t="s">
        <v>238</v>
      </c>
      <c r="B12" s="321"/>
      <c r="C12" s="300"/>
      <c r="D12" s="337">
        <v>495.995</v>
      </c>
      <c r="E12" s="337"/>
      <c r="F12" s="182"/>
      <c r="G12" s="337">
        <v>642.17499999999995</v>
      </c>
      <c r="H12" s="340"/>
      <c r="I12" s="339">
        <v>-0.23</v>
      </c>
    </row>
    <row r="13" spans="1:9" ht="14.25" customHeight="1" x14ac:dyDescent="0.2">
      <c r="A13" s="320" t="s">
        <v>239</v>
      </c>
      <c r="B13" s="321"/>
      <c r="C13" s="341"/>
      <c r="D13" s="337">
        <v>273.94499999999999</v>
      </c>
      <c r="E13" s="338"/>
      <c r="F13" s="182"/>
      <c r="G13" s="337">
        <v>396.73599999999999</v>
      </c>
      <c r="H13" s="340"/>
      <c r="I13" s="339">
        <v>-0.31</v>
      </c>
    </row>
    <row r="14" spans="1:9" ht="14.25" customHeight="1" x14ac:dyDescent="0.2">
      <c r="A14" s="320" t="s">
        <v>240</v>
      </c>
      <c r="B14" s="321"/>
      <c r="C14" s="300"/>
      <c r="D14" s="337">
        <v>250.15100000000001</v>
      </c>
      <c r="E14" s="338"/>
      <c r="F14" s="182"/>
      <c r="G14" s="337">
        <v>181.70699999999999</v>
      </c>
      <c r="H14" s="322"/>
      <c r="I14" s="339">
        <v>0.38</v>
      </c>
    </row>
    <row r="15" spans="1:9" ht="14.25" customHeight="1" x14ac:dyDescent="0.2">
      <c r="A15" s="320" t="s">
        <v>241</v>
      </c>
      <c r="B15" s="321"/>
      <c r="C15" s="300"/>
      <c r="D15" s="337">
        <v>92.745999999999995</v>
      </c>
      <c r="E15" s="338"/>
      <c r="F15" s="182"/>
      <c r="G15" s="337">
        <v>2.5249999999999999</v>
      </c>
      <c r="H15" s="322"/>
      <c r="I15" s="339" t="s">
        <v>255</v>
      </c>
    </row>
    <row r="16" spans="1:9" ht="14.25" customHeight="1" x14ac:dyDescent="0.2">
      <c r="A16" s="320" t="s">
        <v>243</v>
      </c>
      <c r="B16" s="321"/>
      <c r="C16" s="300"/>
      <c r="D16" s="337">
        <v>411.61700000000002</v>
      </c>
      <c r="E16" s="338"/>
      <c r="F16" s="182"/>
      <c r="G16" s="337">
        <v>204.126</v>
      </c>
      <c r="H16" s="322"/>
      <c r="I16" s="339">
        <v>1.02</v>
      </c>
    </row>
    <row r="17" spans="1:9" ht="14.25" customHeight="1" x14ac:dyDescent="0.2">
      <c r="A17" s="320" t="s">
        <v>244</v>
      </c>
      <c r="B17" s="332"/>
      <c r="C17" s="341"/>
      <c r="D17" s="337">
        <v>1491.751</v>
      </c>
      <c r="E17" s="342"/>
      <c r="F17" s="182"/>
      <c r="G17" s="337">
        <v>1346.8140000000001</v>
      </c>
      <c r="H17" s="343"/>
      <c r="I17" s="339">
        <v>0.11</v>
      </c>
    </row>
    <row r="18" spans="1:9" ht="14.25" customHeight="1" x14ac:dyDescent="0.2">
      <c r="A18" s="320" t="s">
        <v>256</v>
      </c>
      <c r="B18" s="368"/>
      <c r="C18" s="189"/>
      <c r="D18" s="345">
        <v>545.66158580284446</v>
      </c>
      <c r="E18" s="345"/>
      <c r="F18" s="369"/>
      <c r="G18" s="345">
        <v>707.63699999999881</v>
      </c>
      <c r="H18" s="346"/>
      <c r="I18" s="347">
        <v>-0.23</v>
      </c>
    </row>
    <row r="19" spans="1:9" ht="14.25" customHeight="1" x14ac:dyDescent="0.2">
      <c r="A19" s="348" t="s">
        <v>246</v>
      </c>
      <c r="B19" s="368"/>
      <c r="C19" s="189"/>
      <c r="D19" s="349">
        <v>8541.9235858028442</v>
      </c>
      <c r="E19" s="349"/>
      <c r="F19" s="370"/>
      <c r="G19" s="349">
        <v>9297</v>
      </c>
      <c r="H19" s="350"/>
      <c r="I19" s="351">
        <v>-0.08</v>
      </c>
    </row>
    <row r="20" spans="1:9" ht="14.25" customHeight="1" x14ac:dyDescent="0.2">
      <c r="A20" s="320"/>
      <c r="B20" s="368"/>
      <c r="C20" s="371"/>
      <c r="D20" s="349"/>
      <c r="E20" s="349"/>
      <c r="F20" s="370"/>
      <c r="G20" s="349"/>
      <c r="H20" s="353"/>
      <c r="I20" s="354"/>
    </row>
    <row r="21" spans="1:9" ht="14.25" customHeight="1" x14ac:dyDescent="0.2">
      <c r="A21" s="300"/>
      <c r="B21" s="300"/>
      <c r="C21" s="419" t="s">
        <v>254</v>
      </c>
      <c r="D21" s="419" t="s">
        <v>1</v>
      </c>
      <c r="E21" s="419" t="s">
        <v>1</v>
      </c>
      <c r="F21" s="419" t="s">
        <v>1</v>
      </c>
      <c r="G21" s="419" t="s">
        <v>1</v>
      </c>
      <c r="H21" s="331"/>
      <c r="I21" s="372"/>
    </row>
    <row r="22" spans="1:9" ht="27" customHeight="1" x14ac:dyDescent="0.2">
      <c r="A22" s="300"/>
      <c r="B22" s="300"/>
      <c r="C22" s="419" t="s">
        <v>207</v>
      </c>
      <c r="D22" s="419" t="s">
        <v>1</v>
      </c>
      <c r="E22" s="419" t="s">
        <v>1</v>
      </c>
      <c r="F22" s="419" t="s">
        <v>1</v>
      </c>
      <c r="G22" s="419" t="s">
        <v>1</v>
      </c>
      <c r="H22" s="321"/>
      <c r="I22" s="333" t="s">
        <v>233</v>
      </c>
    </row>
    <row r="23" spans="1:9" ht="15" customHeight="1" x14ac:dyDescent="0.2">
      <c r="A23" s="300"/>
      <c r="B23" s="300"/>
      <c r="C23" s="414">
        <v>2019</v>
      </c>
      <c r="D23" s="414" t="s">
        <v>1</v>
      </c>
      <c r="E23" s="301"/>
      <c r="F23" s="414">
        <v>2018</v>
      </c>
      <c r="G23" s="414" t="s">
        <v>1</v>
      </c>
      <c r="H23" s="334"/>
      <c r="I23" s="302" t="s">
        <v>234</v>
      </c>
    </row>
    <row r="24" spans="1:9" ht="14.25" customHeight="1" x14ac:dyDescent="0.2">
      <c r="A24" s="300"/>
      <c r="B24" s="300"/>
      <c r="C24" s="420" t="s">
        <v>208</v>
      </c>
      <c r="D24" s="420" t="s">
        <v>1</v>
      </c>
      <c r="E24" s="409" t="s">
        <v>1</v>
      </c>
      <c r="F24" s="420" t="s">
        <v>1</v>
      </c>
      <c r="G24" s="420" t="s">
        <v>1</v>
      </c>
      <c r="H24" s="335"/>
      <c r="I24" s="335"/>
    </row>
    <row r="25" spans="1:9" ht="15" customHeight="1" x14ac:dyDescent="0.2">
      <c r="A25" s="336" t="s">
        <v>247</v>
      </c>
      <c r="B25" s="300"/>
      <c r="C25" s="300"/>
      <c r="D25" s="300"/>
      <c r="E25" s="300"/>
      <c r="F25" s="300"/>
      <c r="G25" s="300"/>
      <c r="H25" s="300"/>
      <c r="I25" s="300"/>
    </row>
    <row r="26" spans="1:9" ht="15" customHeight="1" x14ac:dyDescent="0.2">
      <c r="A26" s="320" t="s">
        <v>248</v>
      </c>
      <c r="B26" s="321"/>
      <c r="C26" s="300" t="s">
        <v>117</v>
      </c>
      <c r="D26" s="322">
        <v>3469.8</v>
      </c>
      <c r="E26" s="321"/>
      <c r="F26" s="300" t="s">
        <v>117</v>
      </c>
      <c r="G26" s="310">
        <v>3592.8130000000001</v>
      </c>
      <c r="H26" s="322"/>
      <c r="I26" s="339">
        <v>-0.03</v>
      </c>
    </row>
    <row r="27" spans="1:9" ht="15" customHeight="1" x14ac:dyDescent="0.2">
      <c r="A27" s="320" t="s">
        <v>237</v>
      </c>
      <c r="B27" s="321"/>
      <c r="C27" s="300"/>
      <c r="D27" s="322">
        <v>432.41699999999997</v>
      </c>
      <c r="E27" s="321"/>
      <c r="F27" s="300"/>
      <c r="G27" s="310">
        <v>534.60799999999995</v>
      </c>
      <c r="H27" s="322"/>
      <c r="I27" s="339">
        <v>-0.19</v>
      </c>
    </row>
    <row r="28" spans="1:9" ht="15" customHeight="1" x14ac:dyDescent="0.2">
      <c r="A28" s="320" t="s">
        <v>249</v>
      </c>
      <c r="B28" s="372"/>
      <c r="C28" s="372"/>
      <c r="D28" s="322">
        <v>353.63900000000001</v>
      </c>
      <c r="E28" s="321"/>
      <c r="F28" s="300"/>
      <c r="G28" s="310">
        <v>402.30500000000001</v>
      </c>
      <c r="H28" s="322"/>
      <c r="I28" s="339">
        <v>-0.12</v>
      </c>
    </row>
    <row r="29" spans="1:9" ht="15" customHeight="1" x14ac:dyDescent="0.2">
      <c r="A29" s="320" t="s">
        <v>256</v>
      </c>
      <c r="B29" s="182"/>
      <c r="C29" s="182"/>
      <c r="D29" s="359">
        <v>539.3646207589818</v>
      </c>
      <c r="E29" s="373"/>
      <c r="F29" s="374"/>
      <c r="G29" s="359">
        <v>656.27399999999943</v>
      </c>
      <c r="H29" s="359"/>
      <c r="I29" s="347">
        <v>-0.18</v>
      </c>
    </row>
    <row r="30" spans="1:9" ht="15" customHeight="1" x14ac:dyDescent="0.2">
      <c r="A30" s="348" t="s">
        <v>246</v>
      </c>
      <c r="B30" s="368"/>
      <c r="C30" s="189"/>
      <c r="D30" s="349">
        <v>4795.2206207589816</v>
      </c>
      <c r="E30" s="349"/>
      <c r="F30" s="370"/>
      <c r="G30" s="349">
        <v>5186</v>
      </c>
      <c r="H30" s="350"/>
      <c r="I30" s="351">
        <v>-0.08</v>
      </c>
    </row>
    <row r="31" spans="1:9" ht="15" customHeight="1" x14ac:dyDescent="0.2">
      <c r="A31" s="182"/>
      <c r="B31" s="182"/>
      <c r="C31" s="182"/>
      <c r="D31" s="375"/>
      <c r="E31" s="375"/>
      <c r="F31" s="375"/>
      <c r="G31" s="375"/>
      <c r="H31" s="375"/>
      <c r="I31" s="375"/>
    </row>
    <row r="32" spans="1:9" ht="15" customHeight="1" x14ac:dyDescent="0.2">
      <c r="A32" s="182"/>
      <c r="B32" s="182"/>
      <c r="C32" s="182"/>
      <c r="D32" s="182"/>
      <c r="E32" s="182"/>
      <c r="F32" s="182"/>
      <c r="G32" s="182"/>
      <c r="H32" s="182"/>
      <c r="I32" s="182"/>
    </row>
    <row r="33" spans="1:9" ht="15" customHeight="1" x14ac:dyDescent="0.2">
      <c r="A33" s="300"/>
      <c r="B33" s="300"/>
      <c r="C33" s="413" t="s">
        <v>254</v>
      </c>
      <c r="D33" s="413" t="s">
        <v>1</v>
      </c>
      <c r="E33" s="413" t="s">
        <v>1</v>
      </c>
      <c r="F33" s="413" t="s">
        <v>1</v>
      </c>
      <c r="G33" s="413" t="s">
        <v>1</v>
      </c>
      <c r="H33" s="331"/>
      <c r="I33" s="372"/>
    </row>
    <row r="34" spans="1:9" ht="27" customHeight="1" x14ac:dyDescent="0.2">
      <c r="A34" s="300"/>
      <c r="B34" s="300"/>
      <c r="C34" s="419" t="s">
        <v>207</v>
      </c>
      <c r="D34" s="419" t="s">
        <v>1</v>
      </c>
      <c r="E34" s="419" t="s">
        <v>1</v>
      </c>
      <c r="F34" s="419" t="s">
        <v>1</v>
      </c>
      <c r="G34" s="419" t="s">
        <v>1</v>
      </c>
      <c r="H34" s="321"/>
      <c r="I34" s="333" t="s">
        <v>233</v>
      </c>
    </row>
    <row r="35" spans="1:9" ht="15" customHeight="1" x14ac:dyDescent="0.2">
      <c r="A35" s="300"/>
      <c r="B35" s="300"/>
      <c r="C35" s="414">
        <v>2019</v>
      </c>
      <c r="D35" s="414" t="s">
        <v>1</v>
      </c>
      <c r="E35" s="301"/>
      <c r="F35" s="414">
        <v>2018</v>
      </c>
      <c r="G35" s="414" t="s">
        <v>1</v>
      </c>
      <c r="H35" s="334"/>
      <c r="I35" s="302" t="s">
        <v>234</v>
      </c>
    </row>
    <row r="36" spans="1:9" ht="15" customHeight="1" x14ac:dyDescent="0.2">
      <c r="A36" s="300"/>
      <c r="B36" s="300"/>
      <c r="C36" s="420" t="s">
        <v>208</v>
      </c>
      <c r="D36" s="420" t="s">
        <v>1</v>
      </c>
      <c r="E36" s="409" t="s">
        <v>1</v>
      </c>
      <c r="F36" s="420" t="s">
        <v>1</v>
      </c>
      <c r="G36" s="420" t="s">
        <v>1</v>
      </c>
      <c r="H36" s="362"/>
      <c r="I36" s="362"/>
    </row>
    <row r="37" spans="1:9" ht="15" customHeight="1" x14ac:dyDescent="0.2">
      <c r="A37" s="336" t="s">
        <v>250</v>
      </c>
      <c r="B37" s="300"/>
      <c r="C37" s="300"/>
      <c r="D37" s="300"/>
      <c r="E37" s="300"/>
      <c r="F37" s="300"/>
      <c r="G37" s="300"/>
      <c r="H37" s="300"/>
      <c r="I37" s="300"/>
    </row>
    <row r="38" spans="1:9" ht="15" customHeight="1" x14ac:dyDescent="0.2">
      <c r="A38" s="320" t="s">
        <v>236</v>
      </c>
      <c r="B38" s="363"/>
      <c r="C38" s="300" t="s">
        <v>117</v>
      </c>
      <c r="D38" s="322">
        <v>1892.5409999999999</v>
      </c>
      <c r="E38" s="363"/>
      <c r="F38" s="300" t="s">
        <v>117</v>
      </c>
      <c r="G38" s="322">
        <v>2021.9570000000001</v>
      </c>
      <c r="H38" s="322"/>
      <c r="I38" s="339">
        <v>-0.06</v>
      </c>
    </row>
    <row r="39" spans="1:9" ht="15" customHeight="1" x14ac:dyDescent="0.2">
      <c r="A39" s="320" t="s">
        <v>237</v>
      </c>
      <c r="B39" s="363"/>
      <c r="C39" s="300"/>
      <c r="D39" s="322">
        <v>62.96</v>
      </c>
      <c r="E39" s="363"/>
      <c r="F39" s="300"/>
      <c r="G39" s="322">
        <v>71.956000000000003</v>
      </c>
      <c r="H39" s="322"/>
      <c r="I39" s="339">
        <v>-0.13</v>
      </c>
    </row>
    <row r="40" spans="1:9" ht="15" customHeight="1" x14ac:dyDescent="0.2">
      <c r="A40" s="320" t="s">
        <v>251</v>
      </c>
      <c r="B40" s="364"/>
      <c r="C40" s="364"/>
      <c r="D40" s="322">
        <v>20.04</v>
      </c>
      <c r="E40" s="364"/>
      <c r="F40" s="364"/>
      <c r="G40" s="322">
        <v>18.872</v>
      </c>
      <c r="H40" s="372"/>
      <c r="I40" s="339">
        <v>0.06</v>
      </c>
    </row>
    <row r="41" spans="1:9" ht="15" customHeight="1" x14ac:dyDescent="0.25">
      <c r="A41" s="320" t="s">
        <v>256</v>
      </c>
      <c r="B41" s="376"/>
      <c r="C41" s="376"/>
      <c r="D41" s="359">
        <v>270.61487395551762</v>
      </c>
      <c r="E41" s="366"/>
      <c r="F41" s="366"/>
      <c r="G41" s="359">
        <v>308.9859681099997</v>
      </c>
      <c r="H41" s="377"/>
      <c r="I41" s="347">
        <v>-0.12</v>
      </c>
    </row>
    <row r="42" spans="1:9" ht="15" customHeight="1" x14ac:dyDescent="0.2">
      <c r="A42" s="348" t="s">
        <v>246</v>
      </c>
      <c r="B42" s="368"/>
      <c r="C42" s="189"/>
      <c r="D42" s="349">
        <v>2246.1558739555176</v>
      </c>
      <c r="E42" s="349"/>
      <c r="F42" s="370"/>
      <c r="G42" s="349">
        <v>2421.7709681099996</v>
      </c>
      <c r="H42" s="350"/>
      <c r="I42" s="351">
        <v>-7.0000000000000007E-2</v>
      </c>
    </row>
  </sheetData>
  <mergeCells count="17">
    <mergeCell ref="C36:G36"/>
    <mergeCell ref="C24:G24"/>
    <mergeCell ref="C33:G33"/>
    <mergeCell ref="C34:G34"/>
    <mergeCell ref="C35:D35"/>
    <mergeCell ref="F35:G35"/>
    <mergeCell ref="C8:G8"/>
    <mergeCell ref="C21:G21"/>
    <mergeCell ref="C22:G22"/>
    <mergeCell ref="C23:D23"/>
    <mergeCell ref="F23:G23"/>
    <mergeCell ref="A2:I2"/>
    <mergeCell ref="A3:I3"/>
    <mergeCell ref="C5:G5"/>
    <mergeCell ref="C6:G6"/>
    <mergeCell ref="C7:D7"/>
    <mergeCell ref="F7:G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workbookViewId="0">
      <selection activeCell="B2" sqref="B2:I2"/>
    </sheetView>
  </sheetViews>
  <sheetFormatPr defaultRowHeight="12.75" x14ac:dyDescent="0.2"/>
  <cols>
    <col min="1" max="1" width="2.5703125" style="121" customWidth="1"/>
    <col min="2" max="2" width="9.28515625"/>
    <col min="3" max="3" width="7.28515625"/>
    <col min="4" max="4" width="13.7109375" bestFit="1" customWidth="1"/>
    <col min="5" max="5" width="16" bestFit="1" customWidth="1"/>
    <col min="6" max="6" width="11.7109375" bestFit="1" customWidth="1"/>
    <col min="7" max="8" width="11.5703125" bestFit="1" customWidth="1"/>
    <col min="9" max="9" width="10.42578125" bestFit="1" customWidth="1"/>
    <col min="10" max="10" width="1"/>
  </cols>
  <sheetData>
    <row r="1" spans="2:10" ht="15.75" customHeight="1" x14ac:dyDescent="0.25">
      <c r="B1" s="141"/>
      <c r="C1" s="141"/>
      <c r="D1" s="141"/>
      <c r="E1" s="141"/>
      <c r="F1" s="146"/>
      <c r="G1" s="141"/>
      <c r="H1" s="141"/>
      <c r="I1" s="141"/>
      <c r="J1" s="147"/>
    </row>
    <row r="2" spans="2:10" ht="15.75" customHeight="1" x14ac:dyDescent="0.25">
      <c r="B2" s="427" t="s">
        <v>257</v>
      </c>
      <c r="C2" s="427" t="s">
        <v>1</v>
      </c>
      <c r="D2" s="427" t="s">
        <v>1</v>
      </c>
      <c r="E2" s="427" t="s">
        <v>1</v>
      </c>
      <c r="F2" s="427" t="s">
        <v>1</v>
      </c>
      <c r="G2" s="427" t="s">
        <v>1</v>
      </c>
      <c r="H2" s="427" t="s">
        <v>1</v>
      </c>
      <c r="I2" s="427" t="s">
        <v>1</v>
      </c>
      <c r="J2" s="147"/>
    </row>
    <row r="3" spans="2:10" ht="15" customHeight="1" x14ac:dyDescent="0.25">
      <c r="B3" s="428" t="s">
        <v>258</v>
      </c>
      <c r="C3" s="428" t="s">
        <v>1</v>
      </c>
      <c r="D3" s="428" t="s">
        <v>1</v>
      </c>
      <c r="E3" s="428" t="s">
        <v>1</v>
      </c>
      <c r="F3" s="428" t="s">
        <v>1</v>
      </c>
      <c r="G3" s="428" t="s">
        <v>1</v>
      </c>
      <c r="H3" s="428" t="s">
        <v>1</v>
      </c>
      <c r="I3" s="428" t="s">
        <v>1</v>
      </c>
      <c r="J3" s="147"/>
    </row>
    <row r="4" spans="2:10" ht="15" customHeight="1" x14ac:dyDescent="0.25">
      <c r="B4" s="147"/>
      <c r="C4" s="147"/>
      <c r="D4" s="147"/>
      <c r="E4" s="147"/>
      <c r="F4" s="147"/>
      <c r="G4" s="147"/>
      <c r="H4" s="147"/>
      <c r="I4" s="147"/>
      <c r="J4" s="147"/>
    </row>
    <row r="5" spans="2:10" ht="15.75" customHeight="1" x14ac:dyDescent="0.25">
      <c r="B5" s="429" t="s">
        <v>98</v>
      </c>
      <c r="C5" s="429" t="s">
        <v>1</v>
      </c>
      <c r="D5" s="429" t="s">
        <v>1</v>
      </c>
      <c r="E5" s="429" t="s">
        <v>1</v>
      </c>
      <c r="F5" s="429" t="s">
        <v>1</v>
      </c>
      <c r="G5" s="429" t="s">
        <v>1</v>
      </c>
      <c r="H5" s="429" t="s">
        <v>1</v>
      </c>
      <c r="I5" s="429" t="s">
        <v>1</v>
      </c>
      <c r="J5" s="147"/>
    </row>
    <row r="6" spans="2:10" ht="15" customHeight="1" x14ac:dyDescent="0.25">
      <c r="B6" s="429" t="s">
        <v>1</v>
      </c>
      <c r="C6" s="429" t="s">
        <v>1</v>
      </c>
      <c r="D6" s="429" t="s">
        <v>1</v>
      </c>
      <c r="E6" s="429" t="s">
        <v>1</v>
      </c>
      <c r="F6" s="429" t="s">
        <v>1</v>
      </c>
      <c r="G6" s="429" t="s">
        <v>1</v>
      </c>
      <c r="H6" s="429" t="s">
        <v>1</v>
      </c>
      <c r="I6" s="429" t="s">
        <v>1</v>
      </c>
      <c r="J6" s="147"/>
    </row>
    <row r="7" spans="2:10" ht="15" customHeight="1" thickBot="1" x14ac:dyDescent="0.3">
      <c r="B7" s="148"/>
      <c r="C7" s="149"/>
      <c r="D7" s="149"/>
      <c r="E7" s="149"/>
      <c r="F7" s="149"/>
      <c r="G7" s="149"/>
      <c r="H7" s="149"/>
      <c r="I7" s="149"/>
      <c r="J7" s="147"/>
    </row>
    <row r="8" spans="2:10" ht="15" customHeight="1" thickBot="1" x14ac:dyDescent="0.3">
      <c r="B8" s="150"/>
      <c r="C8" s="151"/>
      <c r="D8" s="430" t="s">
        <v>99</v>
      </c>
      <c r="E8" s="431" t="s">
        <v>1</v>
      </c>
      <c r="F8" s="432" t="s">
        <v>1</v>
      </c>
      <c r="G8" s="430" t="s">
        <v>100</v>
      </c>
      <c r="H8" s="431" t="s">
        <v>1</v>
      </c>
      <c r="I8" s="432" t="s">
        <v>1</v>
      </c>
      <c r="J8" s="152"/>
    </row>
    <row r="9" spans="2:10" ht="15" customHeight="1" thickBot="1" x14ac:dyDescent="0.3">
      <c r="B9" s="153"/>
      <c r="C9" s="154"/>
      <c r="D9" s="155" t="s">
        <v>101</v>
      </c>
      <c r="E9" s="155" t="s">
        <v>102</v>
      </c>
      <c r="F9" s="155" t="s">
        <v>103</v>
      </c>
      <c r="G9" s="155" t="s">
        <v>101</v>
      </c>
      <c r="H9" s="155" t="s">
        <v>102</v>
      </c>
      <c r="I9" s="155" t="s">
        <v>103</v>
      </c>
      <c r="J9" s="152"/>
    </row>
    <row r="10" spans="2:10" s="121" customFormat="1" ht="15" customHeight="1" thickBot="1" x14ac:dyDescent="0.3">
      <c r="B10" s="181">
        <v>2017</v>
      </c>
      <c r="C10" s="177" t="s">
        <v>110</v>
      </c>
      <c r="D10" s="178">
        <v>22385</v>
      </c>
      <c r="E10" s="179">
        <v>-533</v>
      </c>
      <c r="F10" s="180">
        <v>21853</v>
      </c>
      <c r="G10" s="178">
        <v>10351</v>
      </c>
      <c r="H10" s="179">
        <v>-533</v>
      </c>
      <c r="I10" s="180">
        <v>9818</v>
      </c>
      <c r="J10" s="152"/>
    </row>
    <row r="11" spans="2:10" ht="15" customHeight="1" x14ac:dyDescent="0.25">
      <c r="B11" s="423">
        <v>2018</v>
      </c>
      <c r="C11" s="156" t="s">
        <v>104</v>
      </c>
      <c r="D11" s="157">
        <v>5065</v>
      </c>
      <c r="E11" s="158">
        <v>-149.17500000000001</v>
      </c>
      <c r="F11" s="159">
        <v>4915.8249999999998</v>
      </c>
      <c r="G11" s="157">
        <v>2447</v>
      </c>
      <c r="H11" s="158">
        <v>-149.17500000000001</v>
      </c>
      <c r="I11" s="159">
        <v>2297.8249999999998</v>
      </c>
      <c r="J11" s="152"/>
    </row>
    <row r="12" spans="2:10" ht="14.25" customHeight="1" x14ac:dyDescent="0.25">
      <c r="B12" s="424" t="s">
        <v>1</v>
      </c>
      <c r="C12" s="160" t="s">
        <v>105</v>
      </c>
      <c r="D12" s="161">
        <v>4701</v>
      </c>
      <c r="E12" s="162">
        <v>-149.86500000000001</v>
      </c>
      <c r="F12" s="163">
        <v>4551.1350000000002</v>
      </c>
      <c r="G12" s="161">
        <v>2362</v>
      </c>
      <c r="H12" s="162">
        <v>-149.86500000000001</v>
      </c>
      <c r="I12" s="163">
        <v>2212.1350000000002</v>
      </c>
      <c r="J12" s="152"/>
    </row>
    <row r="13" spans="2:10" ht="14.25" customHeight="1" x14ac:dyDescent="0.25">
      <c r="B13" s="424" t="s">
        <v>1</v>
      </c>
      <c r="C13" s="160" t="s">
        <v>106</v>
      </c>
      <c r="D13" s="161">
        <v>4529</v>
      </c>
      <c r="E13" s="162">
        <v>-143.44900000000001</v>
      </c>
      <c r="F13" s="163">
        <v>4385.5510000000004</v>
      </c>
      <c r="G13" s="161">
        <v>2268</v>
      </c>
      <c r="H13" s="162">
        <v>-143.44900000000001</v>
      </c>
      <c r="I13" s="163">
        <v>2124.5509999999999</v>
      </c>
      <c r="J13" s="152"/>
    </row>
    <row r="14" spans="2:10" ht="14.25" customHeight="1" thickBot="1" x14ac:dyDescent="0.3">
      <c r="B14" s="425" t="s">
        <v>1</v>
      </c>
      <c r="C14" s="164" t="s">
        <v>107</v>
      </c>
      <c r="D14" s="165">
        <v>4559</v>
      </c>
      <c r="E14" s="166">
        <v>-140.74</v>
      </c>
      <c r="F14" s="167">
        <v>4418.26</v>
      </c>
      <c r="G14" s="165">
        <v>2231</v>
      </c>
      <c r="H14" s="166">
        <v>-140.74</v>
      </c>
      <c r="I14" s="167">
        <v>2090.2600000000002</v>
      </c>
      <c r="J14" s="152"/>
    </row>
    <row r="15" spans="2:10" ht="12.75" customHeight="1" x14ac:dyDescent="0.25">
      <c r="B15" s="423">
        <v>2019</v>
      </c>
      <c r="C15" s="156" t="s">
        <v>104</v>
      </c>
      <c r="D15" s="157">
        <v>4295</v>
      </c>
      <c r="E15" s="158">
        <v>-146.43799999999999</v>
      </c>
      <c r="F15" s="159">
        <v>4148.5619999999999</v>
      </c>
      <c r="G15" s="157">
        <v>2145</v>
      </c>
      <c r="H15" s="158">
        <v>-146.43799999999999</v>
      </c>
      <c r="I15" s="159">
        <v>1998.5619999999999</v>
      </c>
      <c r="J15" s="152"/>
    </row>
    <row r="16" spans="2:10" ht="15" customHeight="1" x14ac:dyDescent="0.25">
      <c r="B16" s="424" t="s">
        <v>1</v>
      </c>
      <c r="C16" s="160" t="s">
        <v>105</v>
      </c>
      <c r="D16" s="161">
        <v>4337</v>
      </c>
      <c r="E16" s="162">
        <v>-159.114</v>
      </c>
      <c r="F16" s="163">
        <v>4177.8860000000004</v>
      </c>
      <c r="G16" s="161">
        <v>2149</v>
      </c>
      <c r="H16" s="162">
        <v>-159.114</v>
      </c>
      <c r="I16" s="163">
        <v>1989.886</v>
      </c>
      <c r="J16" s="168"/>
    </row>
    <row r="17" spans="2:10" ht="14.25" customHeight="1" thickBot="1" x14ac:dyDescent="0.3">
      <c r="B17" s="425" t="s">
        <v>1</v>
      </c>
      <c r="C17" s="164" t="s">
        <v>106</v>
      </c>
      <c r="D17" s="165">
        <v>4264</v>
      </c>
      <c r="E17" s="166">
        <v>-171.38900000000001</v>
      </c>
      <c r="F17" s="167">
        <v>4092.6109999999999</v>
      </c>
      <c r="G17" s="165">
        <v>2162</v>
      </c>
      <c r="H17" s="166">
        <v>-171.38900000000001</v>
      </c>
      <c r="I17" s="167">
        <v>1990.6109999999999</v>
      </c>
      <c r="J17" s="168"/>
    </row>
    <row r="18" spans="2:10" ht="14.25" customHeight="1" x14ac:dyDescent="0.25">
      <c r="B18" s="169"/>
      <c r="C18" s="170"/>
      <c r="D18" s="170"/>
      <c r="E18" s="170"/>
      <c r="F18" s="170"/>
      <c r="G18" s="170"/>
      <c r="H18" s="170"/>
      <c r="I18" s="170"/>
      <c r="J18" s="141"/>
    </row>
    <row r="19" spans="2:10" ht="15" customHeight="1" x14ac:dyDescent="0.25">
      <c r="B19" s="171"/>
      <c r="C19" s="141"/>
      <c r="D19" s="172"/>
      <c r="E19" s="172"/>
      <c r="F19" s="172"/>
      <c r="G19" s="172"/>
      <c r="H19" s="172"/>
      <c r="I19" s="172"/>
      <c r="J19" s="141"/>
    </row>
    <row r="20" spans="2:10" ht="21.75" customHeight="1" x14ac:dyDescent="0.25">
      <c r="B20" s="426" t="s">
        <v>108</v>
      </c>
      <c r="C20" s="426" t="s">
        <v>1</v>
      </c>
      <c r="D20" s="426" t="s">
        <v>1</v>
      </c>
      <c r="E20" s="426" t="s">
        <v>1</v>
      </c>
      <c r="F20" s="426" t="s">
        <v>1</v>
      </c>
      <c r="G20" s="426" t="s">
        <v>1</v>
      </c>
      <c r="H20" s="426" t="s">
        <v>1</v>
      </c>
      <c r="I20" s="426" t="s">
        <v>1</v>
      </c>
      <c r="J20" s="173"/>
    </row>
    <row r="21" spans="2:10" ht="21.75" customHeight="1" x14ac:dyDescent="0.25">
      <c r="B21" s="426" t="s">
        <v>1</v>
      </c>
      <c r="C21" s="426" t="s">
        <v>1</v>
      </c>
      <c r="D21" s="426" t="s">
        <v>1</v>
      </c>
      <c r="E21" s="426" t="s">
        <v>1</v>
      </c>
      <c r="F21" s="426" t="s">
        <v>1</v>
      </c>
      <c r="G21" s="426" t="s">
        <v>1</v>
      </c>
      <c r="H21" s="426" t="s">
        <v>1</v>
      </c>
      <c r="I21" s="426" t="s">
        <v>1</v>
      </c>
      <c r="J21" s="173"/>
    </row>
    <row r="22" spans="2:10" ht="21.75" customHeight="1" x14ac:dyDescent="0.25">
      <c r="B22" s="426" t="s">
        <v>1</v>
      </c>
      <c r="C22" s="426" t="s">
        <v>1</v>
      </c>
      <c r="D22" s="426" t="s">
        <v>1</v>
      </c>
      <c r="E22" s="426" t="s">
        <v>1</v>
      </c>
      <c r="F22" s="426" t="s">
        <v>1</v>
      </c>
      <c r="G22" s="426" t="s">
        <v>1</v>
      </c>
      <c r="H22" s="426" t="s">
        <v>1</v>
      </c>
      <c r="I22" s="426" t="s">
        <v>1</v>
      </c>
      <c r="J22" s="173"/>
    </row>
    <row r="23" spans="2:10" ht="15" customHeight="1" x14ac:dyDescent="0.25">
      <c r="B23" s="171"/>
      <c r="C23" s="141"/>
      <c r="D23" s="141"/>
      <c r="E23" s="141"/>
      <c r="F23" s="141"/>
      <c r="G23" s="141"/>
      <c r="H23" s="141"/>
      <c r="I23" s="141"/>
      <c r="J23" s="141"/>
    </row>
    <row r="24" spans="2:10" ht="15" customHeight="1" x14ac:dyDescent="0.25">
      <c r="B24" s="171"/>
      <c r="C24" s="141"/>
      <c r="D24" s="141"/>
      <c r="E24" s="141"/>
      <c r="F24" s="141"/>
      <c r="G24" s="141"/>
      <c r="H24" s="141"/>
      <c r="I24" s="141"/>
      <c r="J24" s="141"/>
    </row>
    <row r="25" spans="2:10" ht="15" customHeight="1" x14ac:dyDescent="0.25">
      <c r="B25" s="171"/>
      <c r="C25" s="141"/>
      <c r="D25" s="141"/>
      <c r="E25" s="141"/>
      <c r="F25" s="141"/>
      <c r="G25" s="141"/>
      <c r="H25" s="141"/>
      <c r="I25" s="141"/>
      <c r="J25" s="141"/>
    </row>
    <row r="26" spans="2:10" ht="15" customHeight="1" x14ac:dyDescent="0.25">
      <c r="B26" s="174"/>
      <c r="C26" s="141"/>
      <c r="D26" s="141"/>
      <c r="E26" s="141"/>
      <c r="F26" s="141"/>
      <c r="G26" s="141"/>
      <c r="H26" s="141"/>
      <c r="I26" s="141"/>
      <c r="J26" s="141"/>
    </row>
    <row r="27" spans="2:10" ht="14.25" customHeight="1" x14ac:dyDescent="0.25">
      <c r="B27" s="175"/>
      <c r="C27" s="141"/>
      <c r="D27" s="141"/>
      <c r="E27" s="141"/>
      <c r="F27" s="141"/>
      <c r="G27" s="141"/>
      <c r="H27" s="141"/>
      <c r="I27" s="141"/>
      <c r="J27" s="141"/>
    </row>
    <row r="28" spans="2:10" ht="15" customHeight="1" x14ac:dyDescent="0.25">
      <c r="B28" s="141"/>
      <c r="C28" s="141"/>
      <c r="D28" s="171"/>
      <c r="E28" s="171"/>
      <c r="F28" s="173"/>
      <c r="G28" s="173"/>
      <c r="H28" s="173"/>
      <c r="I28" s="173"/>
      <c r="J28" s="141"/>
    </row>
  </sheetData>
  <mergeCells count="8">
    <mergeCell ref="B11:B14"/>
    <mergeCell ref="B15:B17"/>
    <mergeCell ref="B20:I22"/>
    <mergeCell ref="B2:I2"/>
    <mergeCell ref="B3:I3"/>
    <mergeCell ref="B5:I6"/>
    <mergeCell ref="D8:F8"/>
    <mergeCell ref="G8:I8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"/>
    </sheetView>
  </sheetViews>
  <sheetFormatPr defaultRowHeight="12.75" x14ac:dyDescent="0.2"/>
  <cols>
    <col min="1" max="1" width="56.42578125"/>
    <col min="2" max="2" width="1.85546875"/>
    <col min="4" max="4" width="1.5703125"/>
    <col min="5" max="5" width="1.85546875"/>
  </cols>
  <sheetData>
    <row r="1" spans="1:6" ht="15" customHeight="1" x14ac:dyDescent="0.2">
      <c r="A1" s="433" t="s">
        <v>264</v>
      </c>
      <c r="B1" s="433" t="s">
        <v>1</v>
      </c>
      <c r="C1" s="433" t="s">
        <v>1</v>
      </c>
      <c r="D1" s="433" t="s">
        <v>1</v>
      </c>
      <c r="E1" s="433" t="s">
        <v>1</v>
      </c>
      <c r="F1" s="433" t="s">
        <v>1</v>
      </c>
    </row>
    <row r="2" spans="1:6" ht="15" customHeight="1" x14ac:dyDescent="0.2">
      <c r="A2" s="428" t="s">
        <v>258</v>
      </c>
      <c r="B2" s="428" t="s">
        <v>1</v>
      </c>
      <c r="C2" s="428" t="s">
        <v>1</v>
      </c>
      <c r="D2" s="428" t="s">
        <v>1</v>
      </c>
      <c r="E2" s="428" t="s">
        <v>1</v>
      </c>
      <c r="F2" s="428" t="s">
        <v>1</v>
      </c>
    </row>
    <row r="3" spans="1:6" ht="15" customHeight="1" x14ac:dyDescent="0.25">
      <c r="A3" s="142"/>
      <c r="B3" s="176"/>
      <c r="C3" s="176"/>
      <c r="D3" s="176"/>
      <c r="E3" s="176"/>
      <c r="F3" s="176"/>
    </row>
    <row r="4" spans="1:6" x14ac:dyDescent="0.2">
      <c r="A4" s="281"/>
      <c r="B4" s="405" t="s">
        <v>204</v>
      </c>
      <c r="C4" s="405" t="s">
        <v>1</v>
      </c>
      <c r="D4" s="405" t="s">
        <v>1</v>
      </c>
      <c r="E4" s="405" t="s">
        <v>1</v>
      </c>
      <c r="F4" s="405" t="s">
        <v>1</v>
      </c>
    </row>
    <row r="5" spans="1:6" ht="15" customHeight="1" x14ac:dyDescent="0.2">
      <c r="A5" s="282"/>
      <c r="B5" s="406">
        <v>2019</v>
      </c>
      <c r="C5" s="406" t="s">
        <v>1</v>
      </c>
      <c r="D5" s="283"/>
      <c r="E5" s="406">
        <v>2018</v>
      </c>
      <c r="F5" s="406" t="s">
        <v>1</v>
      </c>
    </row>
    <row r="6" spans="1:6" ht="15" customHeight="1" x14ac:dyDescent="0.2">
      <c r="A6" s="282"/>
      <c r="B6" s="283"/>
      <c r="C6" s="283"/>
      <c r="D6" s="285"/>
      <c r="E6" s="283"/>
      <c r="F6" s="283"/>
    </row>
    <row r="7" spans="1:6" ht="15" customHeight="1" x14ac:dyDescent="0.2">
      <c r="A7" s="284"/>
      <c r="B7" s="407" t="s">
        <v>195</v>
      </c>
      <c r="C7" s="407" t="s">
        <v>1</v>
      </c>
      <c r="D7" s="407" t="s">
        <v>1</v>
      </c>
      <c r="E7" s="407" t="s">
        <v>1</v>
      </c>
      <c r="F7" s="407" t="s">
        <v>1</v>
      </c>
    </row>
    <row r="8" spans="1:6" ht="15" customHeight="1" x14ac:dyDescent="0.2">
      <c r="A8" s="284"/>
      <c r="B8" s="287"/>
      <c r="C8" s="287"/>
      <c r="D8" s="287"/>
      <c r="E8" s="287"/>
      <c r="F8" s="287"/>
    </row>
    <row r="9" spans="1:6" ht="15" customHeight="1" x14ac:dyDescent="0.2">
      <c r="A9" s="378" t="s">
        <v>259</v>
      </c>
      <c r="B9" s="284"/>
      <c r="C9" s="290">
        <v>748</v>
      </c>
      <c r="D9" s="284"/>
      <c r="E9" s="284"/>
      <c r="F9" s="290">
        <v>2445.8000000000002</v>
      </c>
    </row>
    <row r="10" spans="1:6" ht="26.25" customHeight="1" x14ac:dyDescent="0.2">
      <c r="A10" s="379" t="s">
        <v>260</v>
      </c>
      <c r="B10" s="284"/>
      <c r="C10" s="290">
        <v>1487</v>
      </c>
      <c r="D10" s="284"/>
      <c r="E10" s="284"/>
      <c r="F10" s="290">
        <v>1734.8</v>
      </c>
    </row>
    <row r="11" spans="1:6" ht="15" customHeight="1" x14ac:dyDescent="0.2">
      <c r="A11" s="378" t="s">
        <v>261</v>
      </c>
      <c r="B11" s="292"/>
      <c r="C11" s="290">
        <v>-525</v>
      </c>
      <c r="D11" s="284"/>
      <c r="E11" s="292"/>
      <c r="F11" s="290">
        <v>-651</v>
      </c>
    </row>
    <row r="12" spans="1:6" ht="26.25" customHeight="1" x14ac:dyDescent="0.2">
      <c r="A12" s="379" t="s">
        <v>262</v>
      </c>
      <c r="B12" s="294"/>
      <c r="C12" s="295">
        <v>343</v>
      </c>
      <c r="D12" s="284"/>
      <c r="E12" s="294"/>
      <c r="F12" s="295">
        <v>149.80000000000001</v>
      </c>
    </row>
    <row r="13" spans="1:6" ht="15.75" customHeight="1" thickBot="1" x14ac:dyDescent="0.25">
      <c r="A13" s="378" t="s">
        <v>263</v>
      </c>
      <c r="B13" s="297" t="s">
        <v>117</v>
      </c>
      <c r="C13" s="298">
        <v>2053</v>
      </c>
      <c r="D13" s="284"/>
      <c r="E13" s="297" t="s">
        <v>117</v>
      </c>
      <c r="F13" s="298">
        <v>3679.4000000000005</v>
      </c>
    </row>
  </sheetData>
  <mergeCells count="6">
    <mergeCell ref="B7:F7"/>
    <mergeCell ref="A1:F1"/>
    <mergeCell ref="A2:F2"/>
    <mergeCell ref="B4:F4"/>
    <mergeCell ref="B5:C5"/>
    <mergeCell ref="E5:F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"/>
    </sheetView>
  </sheetViews>
  <sheetFormatPr defaultRowHeight="12.75" x14ac:dyDescent="0.2"/>
  <cols>
    <col min="1" max="1" width="56.42578125"/>
    <col min="2" max="2" width="1.42578125"/>
    <col min="3" max="3" width="9.85546875"/>
    <col min="4" max="5" width="1.42578125"/>
    <col min="6" max="6" width="9.85546875"/>
  </cols>
  <sheetData>
    <row r="1" spans="1:6" ht="15.75" customHeight="1" x14ac:dyDescent="0.2">
      <c r="A1" s="433" t="s">
        <v>264</v>
      </c>
      <c r="B1" s="433" t="s">
        <v>1</v>
      </c>
      <c r="C1" s="433" t="s">
        <v>1</v>
      </c>
      <c r="D1" s="433" t="s">
        <v>1</v>
      </c>
      <c r="E1" s="433" t="s">
        <v>1</v>
      </c>
      <c r="F1" s="433" t="s">
        <v>1</v>
      </c>
    </row>
    <row r="2" spans="1:6" ht="15" customHeight="1" x14ac:dyDescent="0.2">
      <c r="A2" s="428" t="s">
        <v>258</v>
      </c>
      <c r="B2" s="428" t="s">
        <v>1</v>
      </c>
      <c r="C2" s="428" t="s">
        <v>1</v>
      </c>
      <c r="D2" s="428" t="s">
        <v>1</v>
      </c>
      <c r="E2" s="428" t="s">
        <v>1</v>
      </c>
      <c r="F2" s="428" t="s">
        <v>1</v>
      </c>
    </row>
    <row r="3" spans="1:6" ht="15" customHeight="1" x14ac:dyDescent="0.25">
      <c r="A3" s="142"/>
      <c r="B3" s="176"/>
      <c r="C3" s="176"/>
      <c r="D3" s="176"/>
      <c r="E3" s="176"/>
      <c r="F3" s="176"/>
    </row>
    <row r="4" spans="1:6" ht="24.75" customHeight="1" x14ac:dyDescent="0.2">
      <c r="A4" s="281"/>
      <c r="B4" s="405" t="s">
        <v>194</v>
      </c>
      <c r="C4" s="405" t="s">
        <v>1</v>
      </c>
      <c r="D4" s="405" t="s">
        <v>1</v>
      </c>
      <c r="E4" s="405" t="s">
        <v>1</v>
      </c>
      <c r="F4" s="405" t="s">
        <v>1</v>
      </c>
    </row>
    <row r="5" spans="1:6" ht="15" customHeight="1" x14ac:dyDescent="0.2">
      <c r="A5" s="282"/>
      <c r="B5" s="406">
        <v>2019</v>
      </c>
      <c r="C5" s="406" t="s">
        <v>1</v>
      </c>
      <c r="D5" s="283"/>
      <c r="E5" s="406">
        <v>2018</v>
      </c>
      <c r="F5" s="406" t="s">
        <v>1</v>
      </c>
    </row>
    <row r="6" spans="1:6" ht="15" customHeight="1" x14ac:dyDescent="0.2">
      <c r="A6" s="282"/>
      <c r="B6" s="283"/>
      <c r="C6" s="283"/>
      <c r="D6" s="285"/>
      <c r="E6" s="283"/>
      <c r="F6" s="283"/>
    </row>
    <row r="7" spans="1:6" ht="15" customHeight="1" x14ac:dyDescent="0.2">
      <c r="A7" s="284"/>
      <c r="B7" s="407" t="s">
        <v>195</v>
      </c>
      <c r="C7" s="407" t="s">
        <v>1</v>
      </c>
      <c r="D7" s="407" t="s">
        <v>1</v>
      </c>
      <c r="E7" s="407" t="s">
        <v>1</v>
      </c>
      <c r="F7" s="407" t="s">
        <v>1</v>
      </c>
    </row>
    <row r="8" spans="1:6" ht="15" customHeight="1" x14ac:dyDescent="0.2">
      <c r="A8" s="284"/>
      <c r="B8" s="287"/>
      <c r="C8" s="287"/>
      <c r="D8" s="287"/>
      <c r="E8" s="287"/>
      <c r="F8" s="287"/>
    </row>
    <row r="9" spans="1:6" ht="15" customHeight="1" x14ac:dyDescent="0.2">
      <c r="A9" s="378" t="s">
        <v>259</v>
      </c>
      <c r="B9" s="284"/>
      <c r="C9" s="290">
        <v>538</v>
      </c>
      <c r="D9" s="284"/>
      <c r="E9" s="284"/>
      <c r="F9" s="290">
        <v>366.8</v>
      </c>
    </row>
    <row r="10" spans="1:6" ht="26.25" customHeight="1" x14ac:dyDescent="0.2">
      <c r="A10" s="379" t="s">
        <v>260</v>
      </c>
      <c r="B10" s="284"/>
      <c r="C10" s="290">
        <v>379</v>
      </c>
      <c r="D10" s="284"/>
      <c r="E10" s="284"/>
      <c r="F10" s="290">
        <v>362.8</v>
      </c>
    </row>
    <row r="11" spans="1:6" ht="15" customHeight="1" x14ac:dyDescent="0.2">
      <c r="A11" s="378" t="s">
        <v>261</v>
      </c>
      <c r="B11" s="292"/>
      <c r="C11" s="306">
        <v>-119</v>
      </c>
      <c r="D11" s="284"/>
      <c r="E11" s="292"/>
      <c r="F11" s="306">
        <v>-213</v>
      </c>
    </row>
    <row r="12" spans="1:6" ht="26.25" customHeight="1" x14ac:dyDescent="0.2">
      <c r="A12" s="379" t="s">
        <v>262</v>
      </c>
      <c r="B12" s="294"/>
      <c r="C12" s="308">
        <v>176</v>
      </c>
      <c r="D12" s="284"/>
      <c r="E12" s="294"/>
      <c r="F12" s="380">
        <v>5.8</v>
      </c>
    </row>
    <row r="13" spans="1:6" ht="15.75" customHeight="1" thickBot="1" x14ac:dyDescent="0.25">
      <c r="A13" s="378" t="s">
        <v>263</v>
      </c>
      <c r="B13" s="297" t="s">
        <v>117</v>
      </c>
      <c r="C13" s="298">
        <v>974</v>
      </c>
      <c r="D13" s="284"/>
      <c r="E13" s="297" t="s">
        <v>117</v>
      </c>
      <c r="F13" s="298">
        <v>522.4</v>
      </c>
    </row>
  </sheetData>
  <mergeCells count="6">
    <mergeCell ref="B7:F7"/>
    <mergeCell ref="A1:F1"/>
    <mergeCell ref="A2:F2"/>
    <mergeCell ref="B4:F4"/>
    <mergeCell ref="B5:C5"/>
    <mergeCell ref="E5:F5"/>
  </mergeCells>
  <pageMargins left="0.7" right="0.7" top="0.75" bottom="0.75" header="0.3" footer="0.3"/>
  <pageSetup orientation="portrait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workbookViewId="0">
      <selection activeCell="B2" sqref="B2:F2"/>
    </sheetView>
  </sheetViews>
  <sheetFormatPr defaultRowHeight="12.75" x14ac:dyDescent="0.2"/>
  <cols>
    <col min="1" max="1" width="1.7109375"/>
    <col min="2" max="2" width="52.7109375"/>
    <col min="3" max="3" width="1.7109375"/>
    <col min="4" max="4" width="13.85546875"/>
    <col min="5" max="5" width="1.7109375"/>
    <col min="6" max="6" width="13.85546875"/>
  </cols>
  <sheetData>
    <row r="1" spans="1:9" ht="20.25" customHeight="1" x14ac:dyDescent="0.3">
      <c r="A1" s="2"/>
      <c r="B1" s="382" t="s">
        <v>44</v>
      </c>
      <c r="C1" s="382" t="s">
        <v>1</v>
      </c>
      <c r="D1" s="382" t="s">
        <v>1</v>
      </c>
      <c r="E1" s="382" t="s">
        <v>1</v>
      </c>
      <c r="F1" s="382" t="s">
        <v>1</v>
      </c>
    </row>
    <row r="2" spans="1:9" ht="15.75" customHeight="1" x14ac:dyDescent="0.25">
      <c r="A2" s="2"/>
      <c r="B2" s="383" t="s">
        <v>45</v>
      </c>
      <c r="C2" s="383" t="s">
        <v>1</v>
      </c>
      <c r="D2" s="383" t="s">
        <v>1</v>
      </c>
      <c r="E2" s="383" t="s">
        <v>1</v>
      </c>
      <c r="F2" s="383" t="s">
        <v>1</v>
      </c>
    </row>
    <row r="3" spans="1:9" ht="15.75" customHeight="1" x14ac:dyDescent="0.2">
      <c r="A3" s="2"/>
      <c r="B3" s="384" t="s">
        <v>46</v>
      </c>
      <c r="C3" s="384" t="s">
        <v>1</v>
      </c>
      <c r="D3" s="384" t="s">
        <v>1</v>
      </c>
      <c r="E3" s="384" t="s">
        <v>1</v>
      </c>
      <c r="F3" s="384" t="s">
        <v>1</v>
      </c>
    </row>
    <row r="4" spans="1:9" ht="15" customHeight="1" x14ac:dyDescent="0.3">
      <c r="A4" s="2"/>
      <c r="B4" s="88"/>
      <c r="C4" s="88"/>
      <c r="D4" s="88"/>
      <c r="E4" s="88"/>
      <c r="F4" s="88"/>
    </row>
    <row r="5" spans="1:9" ht="16.5" customHeight="1" x14ac:dyDescent="0.3">
      <c r="A5" s="2"/>
      <c r="B5" s="3"/>
      <c r="C5" s="89"/>
      <c r="D5" s="90" t="s">
        <v>47</v>
      </c>
      <c r="E5" s="89"/>
      <c r="F5" s="90" t="s">
        <v>47</v>
      </c>
    </row>
    <row r="6" spans="1:9" ht="14.25" customHeight="1" x14ac:dyDescent="0.2">
      <c r="A6" s="2"/>
      <c r="B6" s="2"/>
      <c r="C6" s="90"/>
      <c r="D6" s="10" t="s">
        <v>48</v>
      </c>
      <c r="E6" s="90"/>
      <c r="F6" s="10">
        <v>2018</v>
      </c>
    </row>
    <row r="7" spans="1:9" ht="14.25" customHeight="1" x14ac:dyDescent="0.2">
      <c r="A7" s="2"/>
      <c r="B7" s="91" t="s">
        <v>49</v>
      </c>
      <c r="C7" s="90"/>
      <c r="D7" s="92"/>
      <c r="E7" s="90"/>
      <c r="F7" s="92"/>
    </row>
    <row r="8" spans="1:9" ht="16.5" customHeight="1" x14ac:dyDescent="0.3">
      <c r="A8" s="2"/>
      <c r="B8" s="93" t="s">
        <v>50</v>
      </c>
      <c r="C8" s="94"/>
      <c r="D8" s="95"/>
      <c r="E8" s="94"/>
      <c r="F8" s="95"/>
    </row>
    <row r="9" spans="1:9" ht="16.5" customHeight="1" x14ac:dyDescent="0.3">
      <c r="A9" s="2"/>
      <c r="B9" s="96" t="s">
        <v>51</v>
      </c>
      <c r="C9" s="94"/>
      <c r="D9" s="97">
        <v>1975.3879999999999</v>
      </c>
      <c r="E9" s="98"/>
      <c r="F9" s="97">
        <v>1782</v>
      </c>
    </row>
    <row r="10" spans="1:9" ht="16.5" customHeight="1" x14ac:dyDescent="0.3">
      <c r="A10" s="2"/>
      <c r="B10" s="96" t="s">
        <v>52</v>
      </c>
      <c r="C10" s="94"/>
      <c r="D10" s="97">
        <v>5676.07</v>
      </c>
      <c r="E10" s="98"/>
      <c r="F10" s="97">
        <v>5822</v>
      </c>
    </row>
    <row r="11" spans="1:9" ht="17.25" customHeight="1" x14ac:dyDescent="0.3">
      <c r="A11" s="2"/>
      <c r="B11" s="96" t="s">
        <v>53</v>
      </c>
      <c r="C11" s="98"/>
      <c r="D11" s="97">
        <v>4422.18</v>
      </c>
      <c r="E11" s="98"/>
      <c r="F11" s="97">
        <v>4731</v>
      </c>
    </row>
    <row r="12" spans="1:9" ht="16.5" customHeight="1" x14ac:dyDescent="0.3">
      <c r="A12" s="2"/>
      <c r="B12" s="96" t="s">
        <v>54</v>
      </c>
      <c r="C12" s="98"/>
      <c r="D12" s="97">
        <f>981.852-J2</f>
        <v>981.85199999999998</v>
      </c>
      <c r="E12" s="98"/>
      <c r="F12" s="97">
        <v>899</v>
      </c>
    </row>
    <row r="13" spans="1:9" ht="16.5" customHeight="1" x14ac:dyDescent="0.3">
      <c r="A13" s="2"/>
      <c r="B13" s="96" t="s">
        <v>55</v>
      </c>
      <c r="C13" s="98"/>
      <c r="D13" s="97">
        <v>434.33499999999998</v>
      </c>
      <c r="E13" s="98"/>
      <c r="F13" s="97">
        <v>468</v>
      </c>
    </row>
    <row r="14" spans="1:9" ht="16.5" customHeight="1" x14ac:dyDescent="0.3">
      <c r="A14" s="2"/>
      <c r="B14" s="96" t="s">
        <v>56</v>
      </c>
      <c r="C14" s="98"/>
      <c r="D14" s="99">
        <v>86.623000000000005</v>
      </c>
      <c r="E14" s="98"/>
      <c r="F14" s="99">
        <v>92</v>
      </c>
    </row>
    <row r="15" spans="1:9" ht="16.5" customHeight="1" x14ac:dyDescent="0.3">
      <c r="A15" s="2"/>
      <c r="B15" s="100" t="s">
        <v>57</v>
      </c>
      <c r="C15" s="98"/>
      <c r="D15" s="101">
        <f>13576.448-J2</f>
        <v>13576.448</v>
      </c>
      <c r="E15" s="98"/>
      <c r="F15" s="101">
        <v>13794</v>
      </c>
      <c r="H15" s="381"/>
      <c r="I15" s="381"/>
    </row>
    <row r="16" spans="1:9" ht="16.5" customHeight="1" x14ac:dyDescent="0.3">
      <c r="A16" s="2"/>
      <c r="B16" s="100" t="s">
        <v>58</v>
      </c>
      <c r="C16" s="94"/>
      <c r="D16" s="102">
        <v>385.81099999999998</v>
      </c>
      <c r="E16" s="98"/>
      <c r="F16" s="102">
        <v>368</v>
      </c>
    </row>
    <row r="17" spans="1:9" ht="16.5" customHeight="1" x14ac:dyDescent="0.3">
      <c r="A17" s="2"/>
      <c r="B17" s="100" t="s">
        <v>59</v>
      </c>
      <c r="C17" s="94"/>
      <c r="D17" s="102">
        <v>590.81399999999996</v>
      </c>
      <c r="E17" s="98"/>
      <c r="F17" s="97">
        <v>731</v>
      </c>
    </row>
    <row r="18" spans="1:9" ht="16.5" customHeight="1" x14ac:dyDescent="0.3">
      <c r="A18" s="2"/>
      <c r="B18" s="100" t="s">
        <v>60</v>
      </c>
      <c r="C18" s="94"/>
      <c r="D18" s="102">
        <v>6436.3770000000004</v>
      </c>
      <c r="E18" s="98"/>
      <c r="F18" s="97">
        <v>6868</v>
      </c>
    </row>
    <row r="19" spans="1:9" ht="16.5" customHeight="1" x14ac:dyDescent="0.3">
      <c r="A19" s="2"/>
      <c r="B19" s="100" t="s">
        <v>61</v>
      </c>
      <c r="C19" s="94"/>
      <c r="D19" s="102">
        <v>514.47400000000005</v>
      </c>
      <c r="E19" s="98"/>
      <c r="F19" s="97">
        <v>0</v>
      </c>
    </row>
    <row r="20" spans="1:9" ht="16.5" customHeight="1" x14ac:dyDescent="0.3">
      <c r="A20" s="2"/>
      <c r="B20" s="100" t="s">
        <v>62</v>
      </c>
      <c r="C20" s="94"/>
      <c r="D20" s="102">
        <v>11232.268</v>
      </c>
      <c r="E20" s="98"/>
      <c r="F20" s="97">
        <v>14005</v>
      </c>
    </row>
    <row r="21" spans="1:9" ht="16.5" customHeight="1" x14ac:dyDescent="0.3">
      <c r="A21" s="2"/>
      <c r="B21" s="100" t="s">
        <v>63</v>
      </c>
      <c r="C21" s="94"/>
      <c r="D21" s="99">
        <v>24846.065999999999</v>
      </c>
      <c r="E21" s="98"/>
      <c r="F21" s="99">
        <v>24917</v>
      </c>
    </row>
    <row r="22" spans="1:9" ht="17.25" customHeight="1" thickBot="1" x14ac:dyDescent="0.35">
      <c r="A22" s="2"/>
      <c r="B22" s="100" t="s">
        <v>64</v>
      </c>
      <c r="C22" s="94"/>
      <c r="D22" s="103">
        <f>57582.258-J2</f>
        <v>57582.258000000002</v>
      </c>
      <c r="E22" s="104"/>
      <c r="F22" s="103">
        <v>60683</v>
      </c>
      <c r="H22" s="381"/>
      <c r="I22" s="381"/>
    </row>
    <row r="23" spans="1:9" ht="13.5" customHeight="1" thickTop="1" x14ac:dyDescent="0.2">
      <c r="A23" s="2"/>
      <c r="B23" s="2"/>
      <c r="C23" s="2"/>
      <c r="D23" s="105"/>
      <c r="E23" s="106"/>
      <c r="F23" s="105"/>
    </row>
    <row r="24" spans="1:9" ht="16.5" customHeight="1" x14ac:dyDescent="0.3">
      <c r="A24" s="2"/>
      <c r="B24" s="91" t="s">
        <v>65</v>
      </c>
      <c r="C24" s="107"/>
      <c r="D24" s="97"/>
      <c r="E24" s="108"/>
      <c r="F24" s="97"/>
    </row>
    <row r="25" spans="1:9" ht="16.5" customHeight="1" x14ac:dyDescent="0.3">
      <c r="A25" s="2"/>
      <c r="B25" s="91" t="s">
        <v>66</v>
      </c>
      <c r="C25" s="107"/>
      <c r="D25" s="97"/>
      <c r="E25" s="108"/>
      <c r="F25" s="97"/>
    </row>
    <row r="26" spans="1:9" ht="16.5" customHeight="1" x14ac:dyDescent="0.3">
      <c r="A26" s="2"/>
      <c r="B26" s="96" t="s">
        <v>67</v>
      </c>
      <c r="C26" s="107"/>
      <c r="D26" s="97">
        <v>2345.2739999999999</v>
      </c>
      <c r="E26" s="108"/>
      <c r="F26" s="97">
        <v>2216</v>
      </c>
    </row>
    <row r="27" spans="1:9" ht="16.5" customHeight="1" x14ac:dyDescent="0.3">
      <c r="A27" s="2"/>
      <c r="B27" s="96" t="s">
        <v>68</v>
      </c>
      <c r="C27" s="107"/>
      <c r="D27" s="97">
        <v>6159.08</v>
      </c>
      <c r="E27" s="108"/>
      <c r="F27" s="97">
        <v>6711</v>
      </c>
    </row>
    <row r="28" spans="1:9" ht="16.5" customHeight="1" x14ac:dyDescent="0.3">
      <c r="A28" s="2"/>
      <c r="B28" s="96" t="s">
        <v>69</v>
      </c>
      <c r="C28" s="94"/>
      <c r="D28" s="97">
        <v>1718.0329999999999</v>
      </c>
      <c r="E28" s="108"/>
      <c r="F28" s="97">
        <v>1853</v>
      </c>
    </row>
    <row r="29" spans="1:9" ht="16.5" customHeight="1" x14ac:dyDescent="0.3">
      <c r="A29" s="2"/>
      <c r="B29" s="96" t="s">
        <v>70</v>
      </c>
      <c r="C29" s="94"/>
      <c r="D29" s="97">
        <v>693.21799999999996</v>
      </c>
      <c r="E29" s="108"/>
      <c r="F29" s="97">
        <v>870</v>
      </c>
    </row>
    <row r="30" spans="1:9" ht="16.5" customHeight="1" x14ac:dyDescent="0.3">
      <c r="A30" s="2"/>
      <c r="B30" s="96" t="s">
        <v>71</v>
      </c>
      <c r="C30" s="94"/>
      <c r="D30" s="97">
        <v>1869.1510000000001</v>
      </c>
      <c r="E30" s="108"/>
      <c r="F30" s="97">
        <v>1868</v>
      </c>
    </row>
    <row r="31" spans="1:9" ht="16.5" customHeight="1" x14ac:dyDescent="0.3">
      <c r="A31" s="2"/>
      <c r="B31" s="96" t="s">
        <v>72</v>
      </c>
      <c r="C31" s="107"/>
      <c r="D31" s="99">
        <f>1001.026-J2</f>
        <v>1001.026</v>
      </c>
      <c r="E31" s="108"/>
      <c r="F31" s="99">
        <v>804</v>
      </c>
    </row>
    <row r="32" spans="1:9" ht="16.5" customHeight="1" x14ac:dyDescent="0.3">
      <c r="A32" s="2"/>
      <c r="B32" s="100" t="s">
        <v>73</v>
      </c>
      <c r="C32" s="107"/>
      <c r="D32" s="101">
        <f>13785.782-J2</f>
        <v>13785.781999999999</v>
      </c>
      <c r="E32" s="108"/>
      <c r="F32" s="101">
        <v>14322</v>
      </c>
      <c r="H32" s="381"/>
      <c r="I32" s="381"/>
    </row>
    <row r="33" spans="1:9" ht="16.5" customHeight="1" x14ac:dyDescent="0.3">
      <c r="A33" s="2"/>
      <c r="B33" s="100"/>
      <c r="C33" s="107"/>
      <c r="D33" s="97"/>
      <c r="E33" s="108"/>
      <c r="F33" s="97"/>
    </row>
    <row r="34" spans="1:9" ht="16.5" customHeight="1" x14ac:dyDescent="0.3">
      <c r="A34" s="2"/>
      <c r="B34" s="91" t="s">
        <v>74</v>
      </c>
      <c r="C34" s="107"/>
      <c r="D34" s="97"/>
      <c r="E34" s="108"/>
      <c r="F34" s="97"/>
    </row>
    <row r="35" spans="1:9" ht="16.5" customHeight="1" x14ac:dyDescent="0.3">
      <c r="A35" s="2"/>
      <c r="B35" s="96" t="s">
        <v>75</v>
      </c>
      <c r="C35" s="107"/>
      <c r="D35" s="97">
        <v>1095.7339999999999</v>
      </c>
      <c r="E35" s="108"/>
      <c r="F35" s="97">
        <v>2140</v>
      </c>
    </row>
    <row r="36" spans="1:9" ht="16.5" customHeight="1" x14ac:dyDescent="0.3">
      <c r="A36" s="2"/>
      <c r="B36" s="96" t="s">
        <v>76</v>
      </c>
      <c r="C36" s="107"/>
      <c r="D36" s="97">
        <v>2640.2220000000002</v>
      </c>
      <c r="E36" s="108"/>
      <c r="F36" s="97">
        <v>1727</v>
      </c>
    </row>
    <row r="37" spans="1:9" ht="16.5" customHeight="1" x14ac:dyDescent="0.3">
      <c r="A37" s="2"/>
      <c r="B37" s="96" t="s">
        <v>77</v>
      </c>
      <c r="C37" s="107"/>
      <c r="D37" s="97">
        <v>24562.233</v>
      </c>
      <c r="E37" s="108"/>
      <c r="F37" s="97">
        <v>26700</v>
      </c>
    </row>
    <row r="38" spans="1:9" ht="16.5" customHeight="1" x14ac:dyDescent="0.3">
      <c r="A38" s="2"/>
      <c r="B38" s="96" t="s">
        <v>78</v>
      </c>
      <c r="C38" s="107"/>
      <c r="D38" s="99">
        <v>435.11700000000002</v>
      </c>
      <c r="E38" s="108"/>
      <c r="F38" s="99">
        <v>0</v>
      </c>
    </row>
    <row r="39" spans="1:9" ht="16.5" customHeight="1" x14ac:dyDescent="0.3">
      <c r="A39" s="2"/>
      <c r="B39" s="100" t="s">
        <v>79</v>
      </c>
      <c r="C39" s="107"/>
      <c r="D39" s="101">
        <v>28733.305999999997</v>
      </c>
      <c r="E39" s="108"/>
      <c r="F39" s="101">
        <v>30567</v>
      </c>
    </row>
    <row r="40" spans="1:9" ht="16.5" customHeight="1" x14ac:dyDescent="0.3">
      <c r="A40" s="2"/>
      <c r="B40" s="91" t="s">
        <v>80</v>
      </c>
      <c r="C40" s="107"/>
      <c r="D40" s="97"/>
      <c r="E40" s="108"/>
      <c r="F40" s="97"/>
    </row>
    <row r="41" spans="1:9" ht="15" customHeight="1" x14ac:dyDescent="0.25">
      <c r="A41" s="2"/>
      <c r="B41" s="109" t="s">
        <v>81</v>
      </c>
      <c r="C41" s="95"/>
      <c r="D41" s="97">
        <v>13972.495999999999</v>
      </c>
      <c r="E41" s="97"/>
      <c r="F41" s="97">
        <v>14707</v>
      </c>
    </row>
    <row r="42" spans="1:9" ht="16.5" customHeight="1" x14ac:dyDescent="0.3">
      <c r="A42" s="2"/>
      <c r="B42" s="96" t="s">
        <v>82</v>
      </c>
      <c r="C42" s="94"/>
      <c r="D42" s="99">
        <v>1090.673</v>
      </c>
      <c r="E42" s="98"/>
      <c r="F42" s="99">
        <v>1087</v>
      </c>
    </row>
    <row r="43" spans="1:9" ht="16.5" customHeight="1" x14ac:dyDescent="0.3">
      <c r="A43" s="2"/>
      <c r="B43" s="100" t="s">
        <v>83</v>
      </c>
      <c r="C43" s="11"/>
      <c r="D43" s="110">
        <v>15063.169</v>
      </c>
      <c r="E43" s="104"/>
      <c r="F43" s="110">
        <v>15794</v>
      </c>
    </row>
    <row r="44" spans="1:9" ht="17.25" customHeight="1" thickBot="1" x14ac:dyDescent="0.35">
      <c r="A44" s="2"/>
      <c r="B44" s="100" t="s">
        <v>84</v>
      </c>
      <c r="C44" s="11"/>
      <c r="D44" s="103">
        <f>57582.257-J2</f>
        <v>57582.256999999998</v>
      </c>
      <c r="E44" s="104"/>
      <c r="F44" s="103">
        <v>60683</v>
      </c>
      <c r="H44" s="381"/>
      <c r="I44" s="381"/>
    </row>
    <row r="47" spans="1:9" x14ac:dyDescent="0.2">
      <c r="D47" s="381">
        <f>D44-D22</f>
        <v>-1.0000000038417056E-3</v>
      </c>
    </row>
  </sheetData>
  <mergeCells count="3">
    <mergeCell ref="B1:F1"/>
    <mergeCell ref="B2:F2"/>
    <mergeCell ref="B3:F3"/>
  </mergeCells>
  <pageMargins left="0.75" right="0.75" top="1" bottom="1" header="0.5" footer="0.5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workbookViewId="0">
      <selection sqref="A1:M1"/>
    </sheetView>
  </sheetViews>
  <sheetFormatPr defaultRowHeight="12.75" x14ac:dyDescent="0.2"/>
  <cols>
    <col min="1" max="1" width="89.85546875" style="182" bestFit="1" customWidth="1"/>
    <col min="2" max="3" width="1.7109375" style="182"/>
    <col min="4" max="4" width="11" style="182"/>
    <col min="5" max="5" width="1.85546875" style="182"/>
    <col min="6" max="6" width="1.7109375" style="182"/>
    <col min="7" max="7" width="12.7109375" style="182"/>
    <col min="8" max="9" width="1.7109375" style="182"/>
    <col min="10" max="10" width="11" style="182"/>
    <col min="11" max="11" width="1.85546875" style="182"/>
    <col min="12" max="12" width="1.7109375" style="182"/>
    <col min="13" max="13" width="12.7109375" style="182"/>
    <col min="14" max="16384" width="9.140625" style="182"/>
  </cols>
  <sheetData>
    <row r="1" spans="1:13" ht="17.25" customHeight="1" x14ac:dyDescent="0.3">
      <c r="A1" s="385" t="s">
        <v>147</v>
      </c>
      <c r="B1" s="385" t="s">
        <v>1</v>
      </c>
      <c r="C1" s="385" t="s">
        <v>1</v>
      </c>
      <c r="D1" s="385" t="s">
        <v>1</v>
      </c>
      <c r="E1" s="385" t="s">
        <v>1</v>
      </c>
      <c r="F1" s="385" t="s">
        <v>1</v>
      </c>
      <c r="G1" s="385" t="s">
        <v>1</v>
      </c>
      <c r="H1" s="385" t="s">
        <v>1</v>
      </c>
      <c r="I1" s="385" t="s">
        <v>1</v>
      </c>
      <c r="J1" s="385" t="s">
        <v>1</v>
      </c>
      <c r="K1" s="385" t="s">
        <v>1</v>
      </c>
      <c r="L1" s="385" t="s">
        <v>1</v>
      </c>
      <c r="M1" s="385" t="s">
        <v>1</v>
      </c>
    </row>
    <row r="2" spans="1:13" ht="17.25" customHeight="1" x14ac:dyDescent="0.25">
      <c r="A2" s="386" t="s">
        <v>148</v>
      </c>
      <c r="B2" s="386" t="s">
        <v>1</v>
      </c>
      <c r="C2" s="386" t="s">
        <v>1</v>
      </c>
      <c r="D2" s="386" t="s">
        <v>1</v>
      </c>
      <c r="E2" s="386" t="s">
        <v>1</v>
      </c>
      <c r="F2" s="386" t="s">
        <v>1</v>
      </c>
      <c r="G2" s="386" t="s">
        <v>1</v>
      </c>
      <c r="H2" s="386" t="s">
        <v>1</v>
      </c>
      <c r="I2" s="386" t="s">
        <v>1</v>
      </c>
      <c r="J2" s="386" t="s">
        <v>1</v>
      </c>
      <c r="K2" s="386" t="s">
        <v>1</v>
      </c>
      <c r="L2" s="386" t="s">
        <v>1</v>
      </c>
      <c r="M2" s="386" t="s">
        <v>1</v>
      </c>
    </row>
    <row r="3" spans="1:13" ht="15" customHeight="1" x14ac:dyDescent="0.25">
      <c r="A3" s="386" t="s">
        <v>114</v>
      </c>
      <c r="B3" s="386" t="s">
        <v>1</v>
      </c>
      <c r="C3" s="386" t="s">
        <v>1</v>
      </c>
      <c r="D3" s="386" t="s">
        <v>1</v>
      </c>
      <c r="E3" s="386" t="s">
        <v>1</v>
      </c>
      <c r="F3" s="386" t="s">
        <v>1</v>
      </c>
      <c r="G3" s="386" t="s">
        <v>1</v>
      </c>
      <c r="H3" s="386" t="s">
        <v>1</v>
      </c>
      <c r="I3" s="386" t="s">
        <v>1</v>
      </c>
      <c r="J3" s="386" t="s">
        <v>1</v>
      </c>
      <c r="K3" s="386" t="s">
        <v>1</v>
      </c>
      <c r="L3" s="386" t="s">
        <v>1</v>
      </c>
      <c r="M3" s="386" t="s">
        <v>1</v>
      </c>
    </row>
    <row r="4" spans="1:13" ht="14.25" customHeight="1" x14ac:dyDescent="0.2">
      <c r="A4" s="183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4.25" customHeight="1" x14ac:dyDescent="0.2">
      <c r="A5" s="183"/>
      <c r="B5" s="183"/>
      <c r="C5" s="387" t="s">
        <v>149</v>
      </c>
      <c r="D5" s="387" t="s">
        <v>1</v>
      </c>
      <c r="E5" s="387" t="s">
        <v>1</v>
      </c>
      <c r="F5" s="387" t="s">
        <v>1</v>
      </c>
      <c r="G5" s="387" t="s">
        <v>1</v>
      </c>
      <c r="H5" s="204"/>
      <c r="I5" s="387" t="s">
        <v>150</v>
      </c>
      <c r="J5" s="387"/>
      <c r="K5" s="387"/>
      <c r="L5" s="387"/>
      <c r="M5" s="387"/>
    </row>
    <row r="6" spans="1:13" ht="14.25" customHeight="1" x14ac:dyDescent="0.2">
      <c r="A6" s="183"/>
      <c r="B6" s="183"/>
      <c r="C6" s="387" t="s">
        <v>151</v>
      </c>
      <c r="D6" s="387" t="s">
        <v>1</v>
      </c>
      <c r="E6" s="387" t="s">
        <v>1</v>
      </c>
      <c r="F6" s="387" t="s">
        <v>1</v>
      </c>
      <c r="G6" s="387" t="s">
        <v>1</v>
      </c>
      <c r="H6" s="204"/>
      <c r="I6" s="387" t="s">
        <v>151</v>
      </c>
      <c r="J6" s="387" t="s">
        <v>1</v>
      </c>
      <c r="K6" s="387" t="s">
        <v>1</v>
      </c>
      <c r="L6" s="387" t="s">
        <v>1</v>
      </c>
      <c r="M6" s="387" t="s">
        <v>1</v>
      </c>
    </row>
    <row r="7" spans="1:13" ht="14.25" customHeight="1" x14ac:dyDescent="0.2">
      <c r="A7" s="183"/>
      <c r="B7" s="183"/>
      <c r="C7" s="388" t="s">
        <v>115</v>
      </c>
      <c r="D7" s="388" t="s">
        <v>1</v>
      </c>
      <c r="E7" s="184"/>
      <c r="F7" s="185"/>
      <c r="G7" s="186">
        <v>2018</v>
      </c>
      <c r="H7" s="183"/>
      <c r="I7" s="388" t="s">
        <v>115</v>
      </c>
      <c r="J7" s="388" t="s">
        <v>1</v>
      </c>
      <c r="K7" s="184"/>
      <c r="L7" s="185"/>
      <c r="M7" s="186">
        <v>2018</v>
      </c>
    </row>
    <row r="8" spans="1:13" ht="14.25" customHeight="1" x14ac:dyDescent="0.2">
      <c r="A8" s="187" t="s">
        <v>116</v>
      </c>
      <c r="B8" s="187"/>
      <c r="C8" s="390" t="s">
        <v>113</v>
      </c>
      <c r="D8" s="390"/>
      <c r="E8" s="188"/>
      <c r="F8" s="390" t="s">
        <v>113</v>
      </c>
      <c r="G8" s="390"/>
      <c r="H8" s="183"/>
      <c r="I8" s="390" t="s">
        <v>112</v>
      </c>
      <c r="J8" s="390"/>
      <c r="K8" s="183"/>
      <c r="L8" s="390" t="s">
        <v>112</v>
      </c>
      <c r="M8" s="390"/>
    </row>
    <row r="9" spans="1:13" ht="15.75" customHeight="1" x14ac:dyDescent="0.25">
      <c r="A9" s="233" t="s">
        <v>153</v>
      </c>
      <c r="B9" s="189"/>
      <c r="C9" s="190"/>
      <c r="D9" s="205">
        <v>-1000</v>
      </c>
      <c r="E9" s="206"/>
      <c r="F9" s="207" t="s">
        <v>152</v>
      </c>
      <c r="G9" s="205">
        <v>-2472</v>
      </c>
      <c r="H9" s="208"/>
      <c r="I9" s="207" t="s">
        <v>152</v>
      </c>
      <c r="J9" s="205">
        <v>76</v>
      </c>
      <c r="K9" s="206"/>
      <c r="L9" s="207" t="s">
        <v>152</v>
      </c>
      <c r="M9" s="205">
        <v>-3243</v>
      </c>
    </row>
    <row r="10" spans="1:13" ht="14.25" customHeight="1" x14ac:dyDescent="0.25">
      <c r="A10" s="189" t="s">
        <v>118</v>
      </c>
      <c r="B10" s="183"/>
      <c r="C10" s="190"/>
      <c r="D10" s="209"/>
      <c r="E10" s="206"/>
      <c r="F10" s="207"/>
      <c r="G10" s="209"/>
      <c r="H10" s="208"/>
      <c r="I10" s="208"/>
      <c r="J10" s="209"/>
      <c r="K10" s="208"/>
      <c r="L10" s="208"/>
      <c r="M10" s="209"/>
    </row>
    <row r="11" spans="1:13" ht="14.25" customHeight="1" x14ac:dyDescent="0.25">
      <c r="A11" s="189" t="s">
        <v>119</v>
      </c>
      <c r="B11" s="189"/>
      <c r="C11" s="190"/>
      <c r="D11" s="210">
        <v>1778</v>
      </c>
      <c r="E11" s="206"/>
      <c r="F11" s="207"/>
      <c r="G11" s="210">
        <v>5621</v>
      </c>
      <c r="H11" s="211"/>
      <c r="I11" s="211"/>
      <c r="J11" s="210">
        <v>476</v>
      </c>
      <c r="K11" s="211"/>
      <c r="L11" s="208"/>
      <c r="M11" s="210">
        <v>3717</v>
      </c>
    </row>
    <row r="12" spans="1:13" ht="14.25" customHeight="1" x14ac:dyDescent="0.25">
      <c r="A12" s="189" t="s">
        <v>120</v>
      </c>
      <c r="B12" s="189"/>
      <c r="C12" s="190"/>
      <c r="D12" s="212">
        <v>1722</v>
      </c>
      <c r="E12" s="206"/>
      <c r="F12" s="207"/>
      <c r="G12" s="212">
        <v>1842</v>
      </c>
      <c r="H12" s="208"/>
      <c r="I12" s="208"/>
      <c r="J12" s="212">
        <v>416</v>
      </c>
      <c r="K12" s="208"/>
      <c r="L12" s="208"/>
      <c r="M12" s="212">
        <v>382</v>
      </c>
    </row>
    <row r="13" spans="1:13" ht="14.25" customHeight="1" x14ac:dyDescent="0.25">
      <c r="A13" s="189" t="s">
        <v>121</v>
      </c>
      <c r="B13" s="189"/>
      <c r="C13" s="190"/>
      <c r="D13" s="212">
        <v>-896</v>
      </c>
      <c r="E13" s="206"/>
      <c r="F13" s="207"/>
      <c r="G13" s="212">
        <v>-1823</v>
      </c>
      <c r="H13" s="208"/>
      <c r="I13" s="208"/>
      <c r="J13" s="212">
        <v>-112</v>
      </c>
      <c r="K13" s="208"/>
      <c r="L13" s="208"/>
      <c r="M13" s="212">
        <v>-302</v>
      </c>
    </row>
    <row r="14" spans="1:13" ht="14.25" customHeight="1" x14ac:dyDescent="0.25">
      <c r="A14" s="189" t="s">
        <v>122</v>
      </c>
      <c r="B14" s="189"/>
      <c r="C14" s="192"/>
      <c r="D14" s="213">
        <v>-985</v>
      </c>
      <c r="E14" s="206"/>
      <c r="F14" s="214"/>
      <c r="G14" s="213">
        <v>-837</v>
      </c>
      <c r="H14" s="208"/>
      <c r="I14" s="208"/>
      <c r="J14" s="213">
        <v>-333</v>
      </c>
      <c r="K14" s="208"/>
      <c r="L14" s="208"/>
      <c r="M14" s="213">
        <v>-187</v>
      </c>
    </row>
    <row r="15" spans="1:13" ht="14.25" customHeight="1" x14ac:dyDescent="0.25">
      <c r="A15" s="189" t="s">
        <v>123</v>
      </c>
      <c r="B15" s="189"/>
      <c r="C15" s="192"/>
      <c r="D15" s="213">
        <v>119</v>
      </c>
      <c r="E15" s="206"/>
      <c r="F15" s="214"/>
      <c r="G15" s="213">
        <v>155</v>
      </c>
      <c r="H15" s="208"/>
      <c r="I15" s="208"/>
      <c r="J15" s="213">
        <v>20</v>
      </c>
      <c r="K15" s="208"/>
      <c r="L15" s="208"/>
      <c r="M15" s="213">
        <v>33</v>
      </c>
    </row>
    <row r="16" spans="1:13" ht="14.25" customHeight="1" x14ac:dyDescent="0.25">
      <c r="A16" s="189" t="s">
        <v>124</v>
      </c>
      <c r="B16" s="189"/>
      <c r="C16" s="190"/>
      <c r="D16" s="212">
        <v>28</v>
      </c>
      <c r="E16" s="206"/>
      <c r="F16" s="207"/>
      <c r="G16" s="212">
        <v>-135</v>
      </c>
      <c r="H16" s="211"/>
      <c r="I16" s="211"/>
      <c r="J16" s="212">
        <v>23</v>
      </c>
      <c r="K16" s="211"/>
      <c r="L16" s="208"/>
      <c r="M16" s="212">
        <v>-127</v>
      </c>
    </row>
    <row r="17" spans="1:13" ht="14.25" customHeight="1" x14ac:dyDescent="0.25">
      <c r="A17" s="189" t="s">
        <v>125</v>
      </c>
      <c r="B17" s="189"/>
      <c r="C17" s="192"/>
      <c r="D17" s="213">
        <v>0</v>
      </c>
      <c r="E17" s="206"/>
      <c r="F17" s="214"/>
      <c r="G17" s="213">
        <v>114</v>
      </c>
      <c r="H17" s="208"/>
      <c r="I17" s="208"/>
      <c r="J17" s="213">
        <v>0</v>
      </c>
      <c r="K17" s="208"/>
      <c r="L17" s="208"/>
      <c r="M17" s="213">
        <v>60</v>
      </c>
    </row>
    <row r="18" spans="1:13" ht="14.25" customHeight="1" x14ac:dyDescent="0.25">
      <c r="A18" s="189" t="s">
        <v>126</v>
      </c>
      <c r="B18" s="189"/>
      <c r="C18" s="190"/>
      <c r="D18" s="212">
        <v>-18</v>
      </c>
      <c r="E18" s="206"/>
      <c r="F18" s="207"/>
      <c r="G18" s="213">
        <v>-19</v>
      </c>
      <c r="H18" s="208"/>
      <c r="I18" s="208"/>
      <c r="J18" s="212">
        <v>-28</v>
      </c>
      <c r="K18" s="208"/>
      <c r="L18" s="208"/>
      <c r="M18" s="212">
        <v>34</v>
      </c>
    </row>
    <row r="19" spans="1:13" ht="12.75" customHeight="1" x14ac:dyDescent="0.25">
      <c r="A19" s="194" t="s">
        <v>127</v>
      </c>
      <c r="B19" s="194"/>
      <c r="C19" s="195"/>
      <c r="D19" s="215">
        <v>748</v>
      </c>
      <c r="E19" s="206"/>
      <c r="F19" s="216"/>
      <c r="G19" s="215">
        <v>2446</v>
      </c>
      <c r="H19" s="208"/>
      <c r="I19" s="208"/>
      <c r="J19" s="215">
        <v>538</v>
      </c>
      <c r="K19" s="208"/>
      <c r="L19" s="208"/>
      <c r="M19" s="215">
        <v>367</v>
      </c>
    </row>
    <row r="20" spans="1:13" ht="12.75" customHeight="1" x14ac:dyDescent="0.25">
      <c r="A20" s="183" t="s">
        <v>128</v>
      </c>
      <c r="B20" s="183"/>
      <c r="C20" s="196"/>
      <c r="D20" s="217"/>
      <c r="E20" s="206"/>
      <c r="F20" s="218"/>
      <c r="G20" s="217"/>
      <c r="H20" s="208"/>
      <c r="I20" s="208"/>
      <c r="J20" s="217"/>
      <c r="K20" s="208"/>
      <c r="L20" s="208"/>
      <c r="M20" s="217"/>
    </row>
    <row r="21" spans="1:13" ht="12.75" customHeight="1" x14ac:dyDescent="0.25">
      <c r="A21" s="183"/>
      <c r="B21" s="183"/>
      <c r="C21" s="183"/>
      <c r="D21" s="209"/>
      <c r="E21" s="206"/>
      <c r="F21" s="208"/>
      <c r="G21" s="209"/>
      <c r="H21" s="208"/>
      <c r="I21" s="208"/>
      <c r="J21" s="209"/>
      <c r="K21" s="208"/>
      <c r="L21" s="208"/>
      <c r="M21" s="209"/>
    </row>
    <row r="22" spans="1:13" ht="12.75" customHeight="1" x14ac:dyDescent="0.25">
      <c r="A22" s="187" t="s">
        <v>129</v>
      </c>
      <c r="B22" s="187"/>
      <c r="C22" s="187"/>
      <c r="D22" s="209"/>
      <c r="E22" s="206"/>
      <c r="F22" s="219"/>
      <c r="G22" s="209"/>
      <c r="H22" s="208"/>
      <c r="I22" s="208"/>
      <c r="J22" s="209"/>
      <c r="K22" s="208"/>
      <c r="L22" s="208"/>
      <c r="M22" s="209"/>
    </row>
    <row r="23" spans="1:13" ht="14.25" customHeight="1" x14ac:dyDescent="0.25">
      <c r="A23" s="189" t="s">
        <v>130</v>
      </c>
      <c r="B23" s="189"/>
      <c r="C23" s="192"/>
      <c r="D23" s="213">
        <v>1487</v>
      </c>
      <c r="E23" s="213"/>
      <c r="F23" s="214"/>
      <c r="G23" s="213">
        <v>1735</v>
      </c>
      <c r="H23" s="211"/>
      <c r="I23" s="211"/>
      <c r="J23" s="213">
        <v>379</v>
      </c>
      <c r="K23" s="211"/>
      <c r="L23" s="208"/>
      <c r="M23" s="213">
        <v>363</v>
      </c>
    </row>
    <row r="24" spans="1:13" ht="12.75" customHeight="1" x14ac:dyDescent="0.25">
      <c r="A24" s="189" t="s">
        <v>131</v>
      </c>
      <c r="B24" s="189"/>
      <c r="C24" s="190"/>
      <c r="D24" s="210">
        <v>343</v>
      </c>
      <c r="E24" s="206"/>
      <c r="F24" s="207"/>
      <c r="G24" s="210">
        <v>890</v>
      </c>
      <c r="H24" s="208"/>
      <c r="I24" s="208"/>
      <c r="J24" s="210">
        <v>174</v>
      </c>
      <c r="K24" s="208"/>
      <c r="L24" s="208"/>
      <c r="M24" s="213">
        <v>10</v>
      </c>
    </row>
    <row r="25" spans="1:13" ht="14.25" customHeight="1" x14ac:dyDescent="0.25">
      <c r="A25" s="189" t="s">
        <v>132</v>
      </c>
      <c r="B25" s="189"/>
      <c r="C25" s="192"/>
      <c r="D25" s="213">
        <v>-525</v>
      </c>
      <c r="E25" s="213"/>
      <c r="F25" s="214"/>
      <c r="G25" s="213">
        <v>-651</v>
      </c>
      <c r="H25" s="211"/>
      <c r="I25" s="211"/>
      <c r="J25" s="213">
        <v>-119</v>
      </c>
      <c r="K25" s="211"/>
      <c r="L25" s="208"/>
      <c r="M25" s="213">
        <v>-213</v>
      </c>
    </row>
    <row r="26" spans="1:13" ht="12.75" customHeight="1" x14ac:dyDescent="0.25">
      <c r="A26" s="189" t="s">
        <v>133</v>
      </c>
      <c r="B26" s="189"/>
      <c r="C26" s="192"/>
      <c r="D26" s="213">
        <v>-8</v>
      </c>
      <c r="E26" s="206"/>
      <c r="F26" s="214"/>
      <c r="G26" s="213">
        <v>-119</v>
      </c>
      <c r="H26" s="208"/>
      <c r="I26" s="208"/>
      <c r="J26" s="213">
        <v>-3</v>
      </c>
      <c r="K26" s="208"/>
      <c r="L26" s="208"/>
      <c r="M26" s="213">
        <v>-63</v>
      </c>
    </row>
    <row r="27" spans="1:13" ht="12.75" customHeight="1" x14ac:dyDescent="0.25">
      <c r="A27" s="189" t="s">
        <v>134</v>
      </c>
      <c r="B27" s="189"/>
      <c r="C27" s="197"/>
      <c r="D27" s="213">
        <v>58</v>
      </c>
      <c r="E27" s="206"/>
      <c r="F27" s="214"/>
      <c r="G27" s="213">
        <v>11</v>
      </c>
      <c r="H27" s="208"/>
      <c r="I27" s="208"/>
      <c r="J27" s="213">
        <v>-1</v>
      </c>
      <c r="K27" s="208"/>
      <c r="L27" s="208"/>
      <c r="M27" s="213">
        <v>-23</v>
      </c>
    </row>
    <row r="28" spans="1:13" ht="12.75" customHeight="1" x14ac:dyDescent="0.25">
      <c r="A28" s="194" t="s">
        <v>135</v>
      </c>
      <c r="B28" s="194"/>
      <c r="C28" s="197"/>
      <c r="D28" s="215">
        <v>1355</v>
      </c>
      <c r="E28" s="206"/>
      <c r="F28" s="216"/>
      <c r="G28" s="215">
        <v>1866</v>
      </c>
      <c r="H28" s="208"/>
      <c r="I28" s="216"/>
      <c r="J28" s="215">
        <v>430</v>
      </c>
      <c r="K28" s="208"/>
      <c r="L28" s="216"/>
      <c r="M28" s="215">
        <v>74</v>
      </c>
    </row>
    <row r="29" spans="1:13" ht="12.75" customHeight="1" x14ac:dyDescent="0.25">
      <c r="A29" s="194"/>
      <c r="B29" s="194"/>
      <c r="C29" s="197"/>
      <c r="D29" s="220"/>
      <c r="E29" s="206"/>
      <c r="F29" s="221"/>
      <c r="G29" s="220"/>
      <c r="H29" s="208"/>
      <c r="I29" s="221"/>
      <c r="J29" s="220"/>
      <c r="K29" s="208"/>
      <c r="L29" s="221"/>
      <c r="M29" s="220"/>
    </row>
    <row r="30" spans="1:13" ht="12.75" customHeight="1" x14ac:dyDescent="0.25">
      <c r="A30" s="187" t="s">
        <v>136</v>
      </c>
      <c r="B30" s="187"/>
      <c r="C30" s="187"/>
      <c r="D30" s="209"/>
      <c r="E30" s="206"/>
      <c r="F30" s="219"/>
      <c r="G30" s="209"/>
      <c r="H30" s="208"/>
      <c r="I30" s="208"/>
      <c r="J30" s="209"/>
      <c r="K30" s="208"/>
      <c r="L30" s="208"/>
      <c r="M30" s="209"/>
    </row>
    <row r="31" spans="1:13" ht="12.75" customHeight="1" x14ac:dyDescent="0.25">
      <c r="A31" s="189" t="s">
        <v>137</v>
      </c>
      <c r="B31" s="189"/>
      <c r="C31" s="190"/>
      <c r="D31" s="210">
        <v>-3944</v>
      </c>
      <c r="E31" s="222"/>
      <c r="F31" s="207"/>
      <c r="G31" s="210">
        <v>-7446</v>
      </c>
      <c r="H31" s="208"/>
      <c r="I31" s="208"/>
      <c r="J31" s="210">
        <v>-2229</v>
      </c>
      <c r="K31" s="208"/>
      <c r="L31" s="208"/>
      <c r="M31" s="210">
        <v>-457</v>
      </c>
    </row>
    <row r="32" spans="1:13" ht="12.75" customHeight="1" x14ac:dyDescent="0.25">
      <c r="A32" s="189" t="s">
        <v>138</v>
      </c>
      <c r="B32" s="189"/>
      <c r="C32" s="192"/>
      <c r="D32" s="213">
        <v>2083</v>
      </c>
      <c r="E32" s="206"/>
      <c r="F32" s="214"/>
      <c r="G32" s="213">
        <v>4434</v>
      </c>
      <c r="H32" s="208"/>
      <c r="I32" s="208"/>
      <c r="J32" s="213">
        <v>2083</v>
      </c>
      <c r="K32" s="208"/>
      <c r="L32" s="208"/>
      <c r="M32" s="213">
        <v>0</v>
      </c>
    </row>
    <row r="33" spans="1:13" ht="12.75" customHeight="1" x14ac:dyDescent="0.25">
      <c r="A33" s="189" t="s">
        <v>139</v>
      </c>
      <c r="B33" s="189"/>
      <c r="C33" s="192"/>
      <c r="D33" s="213">
        <v>-2</v>
      </c>
      <c r="E33" s="206"/>
      <c r="F33" s="214"/>
      <c r="G33" s="213">
        <v>-260</v>
      </c>
      <c r="H33" s="208"/>
      <c r="I33" s="208"/>
      <c r="J33" s="213">
        <v>-98</v>
      </c>
      <c r="K33" s="208"/>
      <c r="L33" s="208"/>
      <c r="M33" s="213">
        <v>2</v>
      </c>
    </row>
    <row r="34" spans="1:13" ht="14.25" customHeight="1" x14ac:dyDescent="0.25">
      <c r="A34" s="189" t="s">
        <v>140</v>
      </c>
      <c r="B34" s="189"/>
      <c r="C34" s="193"/>
      <c r="D34" s="213">
        <v>-11</v>
      </c>
      <c r="E34" s="214"/>
      <c r="F34" s="223"/>
      <c r="G34" s="213">
        <v>-57</v>
      </c>
      <c r="H34" s="224"/>
      <c r="I34" s="224"/>
      <c r="J34" s="213">
        <v>3</v>
      </c>
      <c r="K34" s="224"/>
      <c r="L34" s="208"/>
      <c r="M34" s="213">
        <v>-44</v>
      </c>
    </row>
    <row r="35" spans="1:13" ht="12.75" customHeight="1" x14ac:dyDescent="0.25">
      <c r="A35" s="189" t="s">
        <v>141</v>
      </c>
      <c r="B35" s="194"/>
      <c r="C35" s="194"/>
      <c r="D35" s="213">
        <v>-52</v>
      </c>
      <c r="E35" s="214"/>
      <c r="F35" s="223"/>
      <c r="G35" s="213">
        <v>-22</v>
      </c>
      <c r="H35" s="224"/>
      <c r="I35" s="224"/>
      <c r="J35" s="213">
        <v>0</v>
      </c>
      <c r="K35" s="224"/>
      <c r="L35" s="208"/>
      <c r="M35" s="213">
        <v>0</v>
      </c>
    </row>
    <row r="36" spans="1:13" ht="12.75" customHeight="1" x14ac:dyDescent="0.25">
      <c r="A36" s="194" t="s">
        <v>142</v>
      </c>
      <c r="B36" s="194"/>
      <c r="C36" s="194"/>
      <c r="D36" s="225">
        <v>-1926</v>
      </c>
      <c r="E36" s="222"/>
      <c r="F36" s="216"/>
      <c r="G36" s="225">
        <v>-3351</v>
      </c>
      <c r="H36" s="208"/>
      <c r="I36" s="208"/>
      <c r="J36" s="225">
        <v>-241</v>
      </c>
      <c r="K36" s="208"/>
      <c r="L36" s="208"/>
      <c r="M36" s="225">
        <v>-499</v>
      </c>
    </row>
    <row r="37" spans="1:13" ht="12.75" customHeight="1" x14ac:dyDescent="0.25">
      <c r="A37" s="194" t="s">
        <v>143</v>
      </c>
      <c r="B37" s="194"/>
      <c r="C37" s="194"/>
      <c r="D37" s="225">
        <v>16</v>
      </c>
      <c r="E37" s="222"/>
      <c r="F37" s="216"/>
      <c r="G37" s="225">
        <v>-142</v>
      </c>
      <c r="H37" s="208"/>
      <c r="I37" s="208"/>
      <c r="J37" s="225">
        <v>7</v>
      </c>
      <c r="K37" s="208"/>
      <c r="L37" s="208"/>
      <c r="M37" s="225">
        <v>-35</v>
      </c>
    </row>
    <row r="38" spans="1:13" ht="12.75" customHeight="1" x14ac:dyDescent="0.25">
      <c r="A38" s="194" t="s">
        <v>144</v>
      </c>
      <c r="B38" s="194"/>
      <c r="C38" s="187"/>
      <c r="D38" s="226">
        <v>193</v>
      </c>
      <c r="E38" s="222"/>
      <c r="F38" s="221"/>
      <c r="G38" s="226">
        <v>819</v>
      </c>
      <c r="H38" s="208"/>
      <c r="I38" s="208"/>
      <c r="J38" s="226">
        <v>734</v>
      </c>
      <c r="K38" s="208"/>
      <c r="L38" s="208"/>
      <c r="M38" s="226">
        <v>-93</v>
      </c>
    </row>
    <row r="39" spans="1:13" ht="12.75" customHeight="1" x14ac:dyDescent="0.25">
      <c r="A39" s="194" t="s">
        <v>145</v>
      </c>
      <c r="B39" s="194"/>
      <c r="C39" s="199"/>
      <c r="D39" s="227">
        <v>1782</v>
      </c>
      <c r="E39" s="222"/>
      <c r="F39" s="228"/>
      <c r="G39" s="227">
        <v>963</v>
      </c>
      <c r="H39" s="208"/>
      <c r="I39" s="208"/>
      <c r="J39" s="229">
        <v>1241</v>
      </c>
      <c r="K39" s="208"/>
      <c r="L39" s="208"/>
      <c r="M39" s="229">
        <v>1875</v>
      </c>
    </row>
    <row r="40" spans="1:13" ht="15" customHeight="1" thickBot="1" x14ac:dyDescent="0.3">
      <c r="A40" s="194" t="s">
        <v>146</v>
      </c>
      <c r="B40" s="194"/>
      <c r="C40" s="200" t="s">
        <v>117</v>
      </c>
      <c r="D40" s="230">
        <v>1975</v>
      </c>
      <c r="E40" s="222"/>
      <c r="F40" s="231" t="s">
        <v>152</v>
      </c>
      <c r="G40" s="230">
        <v>1782</v>
      </c>
      <c r="H40" s="208"/>
      <c r="I40" s="232" t="s">
        <v>152</v>
      </c>
      <c r="J40" s="230">
        <v>1975</v>
      </c>
      <c r="K40" s="208"/>
      <c r="L40" s="232" t="s">
        <v>152</v>
      </c>
      <c r="M40" s="230">
        <v>1782</v>
      </c>
    </row>
    <row r="41" spans="1:13" ht="13.5" customHeight="1" thickTop="1" x14ac:dyDescent="0.2">
      <c r="A41" s="194"/>
      <c r="B41" s="183"/>
      <c r="C41" s="201"/>
      <c r="D41" s="202"/>
      <c r="E41" s="198"/>
      <c r="F41" s="203"/>
      <c r="G41" s="203"/>
      <c r="H41" s="183"/>
      <c r="I41" s="203"/>
      <c r="J41" s="203"/>
      <c r="K41" s="183"/>
      <c r="L41" s="203"/>
      <c r="M41" s="203"/>
    </row>
    <row r="42" spans="1:13" ht="12.75" customHeight="1" x14ac:dyDescent="0.2">
      <c r="A42" s="389"/>
      <c r="B42" s="389" t="s">
        <v>1</v>
      </c>
      <c r="C42" s="389" t="s">
        <v>1</v>
      </c>
      <c r="D42" s="191"/>
      <c r="E42" s="198"/>
      <c r="F42" s="183"/>
      <c r="G42" s="183"/>
      <c r="H42" s="183"/>
      <c r="I42" s="183"/>
      <c r="J42" s="183"/>
      <c r="K42" s="183"/>
      <c r="L42" s="183"/>
      <c r="M42" s="183"/>
    </row>
  </sheetData>
  <mergeCells count="14">
    <mergeCell ref="C6:G6"/>
    <mergeCell ref="I6:M6"/>
    <mergeCell ref="C7:D7"/>
    <mergeCell ref="I7:J7"/>
    <mergeCell ref="A42:C42"/>
    <mergeCell ref="L8:M8"/>
    <mergeCell ref="I8:J8"/>
    <mergeCell ref="F8:G8"/>
    <mergeCell ref="C8:D8"/>
    <mergeCell ref="A1:M1"/>
    <mergeCell ref="A2:M2"/>
    <mergeCell ref="A3:M3"/>
    <mergeCell ref="C5:G5"/>
    <mergeCell ref="I5:M5"/>
  </mergeCells>
  <pageMargins left="0.75" right="0.75" top="1" bottom="1" header="0.5" footer="0.5"/>
  <pageSetup paperSize="9" scale="61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workbookViewId="0">
      <selection activeCell="C2" sqref="C2:Q2"/>
    </sheetView>
  </sheetViews>
  <sheetFormatPr defaultRowHeight="12.75" x14ac:dyDescent="0.2"/>
  <cols>
    <col min="1" max="1" width="3.42578125"/>
    <col min="2" max="2" width="15.140625"/>
    <col min="3" max="3" width="7.85546875"/>
    <col min="4" max="4" width="1.7109375"/>
    <col min="5" max="6" width="10.5703125"/>
    <col min="7" max="7" width="8.5703125" customWidth="1"/>
    <col min="8" max="8" width="8.140625"/>
    <col min="9" max="9" width="11.28515625"/>
    <col min="10" max="10" width="12.7109375"/>
    <col min="11" max="11" width="11.140625"/>
    <col min="12" max="12" width="10.5703125"/>
    <col min="13" max="13" width="8"/>
    <col min="14" max="14" width="6.28515625"/>
    <col min="15" max="15" width="8"/>
    <col min="16" max="16" width="1.7109375"/>
    <col min="17" max="17" width="9.5703125" customWidth="1"/>
  </cols>
  <sheetData>
    <row r="1" spans="1:17" ht="12.75" customHeight="1" x14ac:dyDescent="0.2">
      <c r="A1" s="112"/>
      <c r="B1" s="113" t="s">
        <v>85</v>
      </c>
      <c r="C1" s="391" t="s">
        <v>86</v>
      </c>
      <c r="D1" s="391" t="s">
        <v>1</v>
      </c>
      <c r="E1" s="391" t="s">
        <v>1</v>
      </c>
      <c r="F1" s="391" t="s">
        <v>1</v>
      </c>
      <c r="G1" s="391" t="s">
        <v>1</v>
      </c>
      <c r="H1" s="391" t="s">
        <v>1</v>
      </c>
      <c r="I1" s="391" t="s">
        <v>1</v>
      </c>
      <c r="J1" s="391" t="s">
        <v>1</v>
      </c>
      <c r="K1" s="391" t="s">
        <v>1</v>
      </c>
      <c r="L1" s="391" t="s">
        <v>1</v>
      </c>
      <c r="M1" s="391" t="s">
        <v>1</v>
      </c>
      <c r="N1" s="391" t="s">
        <v>1</v>
      </c>
      <c r="O1" s="391" t="s">
        <v>1</v>
      </c>
      <c r="P1" s="391" t="s">
        <v>1</v>
      </c>
      <c r="Q1" s="391" t="s">
        <v>1</v>
      </c>
    </row>
    <row r="2" spans="1:17" ht="12" customHeight="1" x14ac:dyDescent="0.2">
      <c r="A2" s="112"/>
      <c r="B2" s="114"/>
      <c r="C2" s="392" t="s">
        <v>87</v>
      </c>
      <c r="D2" s="392" t="s">
        <v>1</v>
      </c>
      <c r="E2" s="392" t="s">
        <v>1</v>
      </c>
      <c r="F2" s="392" t="s">
        <v>1</v>
      </c>
      <c r="G2" s="392" t="s">
        <v>1</v>
      </c>
      <c r="H2" s="392" t="s">
        <v>1</v>
      </c>
      <c r="I2" s="392" t="s">
        <v>1</v>
      </c>
      <c r="J2" s="392" t="s">
        <v>1</v>
      </c>
      <c r="K2" s="392" t="s">
        <v>1</v>
      </c>
      <c r="L2" s="392" t="s">
        <v>1</v>
      </c>
      <c r="M2" s="392" t="s">
        <v>1</v>
      </c>
      <c r="N2" s="392" t="s">
        <v>1</v>
      </c>
      <c r="O2" s="392" t="s">
        <v>1</v>
      </c>
      <c r="P2" s="392" t="s">
        <v>1</v>
      </c>
      <c r="Q2" s="392" t="s">
        <v>1</v>
      </c>
    </row>
    <row r="3" spans="1:17" ht="13.5" customHeight="1" x14ac:dyDescent="0.25">
      <c r="A3" s="115"/>
      <c r="B3" s="234"/>
      <c r="C3" s="235" t="s">
        <v>154</v>
      </c>
      <c r="D3" s="235"/>
      <c r="E3" s="393" t="s">
        <v>155</v>
      </c>
      <c r="F3" s="393" t="s">
        <v>1</v>
      </c>
      <c r="G3" s="393" t="s">
        <v>1</v>
      </c>
      <c r="H3" s="393" t="s">
        <v>1</v>
      </c>
      <c r="I3" s="393" t="s">
        <v>1</v>
      </c>
      <c r="J3" s="393" t="s">
        <v>1</v>
      </c>
      <c r="K3" s="393" t="s">
        <v>1</v>
      </c>
      <c r="L3" s="393" t="s">
        <v>1</v>
      </c>
      <c r="M3" s="393" t="s">
        <v>1</v>
      </c>
      <c r="N3" s="393" t="s">
        <v>1</v>
      </c>
      <c r="O3" s="393" t="s">
        <v>1</v>
      </c>
      <c r="P3" s="236"/>
      <c r="Q3" s="237" t="s">
        <v>156</v>
      </c>
    </row>
    <row r="4" spans="1:17" ht="45" customHeight="1" x14ac:dyDescent="0.25">
      <c r="A4" s="115"/>
      <c r="B4" s="234"/>
      <c r="C4" s="238"/>
      <c r="D4" s="238"/>
      <c r="E4" s="239" t="s">
        <v>157</v>
      </c>
      <c r="F4" s="239" t="s">
        <v>158</v>
      </c>
      <c r="G4" s="239" t="s">
        <v>159</v>
      </c>
      <c r="H4" s="239" t="s">
        <v>160</v>
      </c>
      <c r="I4" s="239" t="s">
        <v>161</v>
      </c>
      <c r="J4" s="239" t="s">
        <v>162</v>
      </c>
      <c r="K4" s="239" t="s">
        <v>163</v>
      </c>
      <c r="L4" s="239" t="s">
        <v>164</v>
      </c>
      <c r="M4" s="239" t="s">
        <v>165</v>
      </c>
      <c r="N4" s="239" t="s">
        <v>166</v>
      </c>
      <c r="O4" s="239" t="s">
        <v>167</v>
      </c>
      <c r="P4" s="240"/>
      <c r="Q4" s="240"/>
    </row>
    <row r="5" spans="1:17" ht="15" customHeight="1" x14ac:dyDescent="0.25">
      <c r="A5" s="115"/>
      <c r="B5" s="234" t="s">
        <v>168</v>
      </c>
      <c r="C5" s="241">
        <v>2509.8582279400016</v>
      </c>
      <c r="D5" s="241"/>
      <c r="E5" s="241">
        <v>255.96000000000004</v>
      </c>
      <c r="F5" s="241"/>
      <c r="G5" s="241"/>
      <c r="H5" s="241"/>
      <c r="I5" s="241"/>
      <c r="J5" s="241">
        <v>17.311999999999998</v>
      </c>
      <c r="K5" s="241">
        <v>4.875</v>
      </c>
      <c r="L5" s="241"/>
      <c r="M5" s="241"/>
      <c r="N5" s="241">
        <v>25.524000000000001</v>
      </c>
      <c r="O5" s="241"/>
      <c r="P5" s="241"/>
      <c r="Q5" s="241">
        <v>2206.1872279400013</v>
      </c>
    </row>
    <row r="6" spans="1:17" ht="15" customHeight="1" x14ac:dyDescent="0.25">
      <c r="A6" s="115"/>
      <c r="B6" s="234" t="s">
        <v>169</v>
      </c>
      <c r="C6" s="241">
        <v>232.22201679999989</v>
      </c>
      <c r="D6" s="241"/>
      <c r="E6" s="241"/>
      <c r="F6" s="241"/>
      <c r="G6" s="241"/>
      <c r="H6" s="241">
        <v>-8.1859999999999999</v>
      </c>
      <c r="I6" s="241"/>
      <c r="J6" s="241"/>
      <c r="K6" s="241">
        <v>3.6359999999999992</v>
      </c>
      <c r="L6" s="241"/>
      <c r="M6" s="241"/>
      <c r="N6" s="241">
        <v>0</v>
      </c>
      <c r="O6" s="241"/>
      <c r="P6" s="241"/>
      <c r="Q6" s="241">
        <v>236.7720167999999</v>
      </c>
    </row>
    <row r="7" spans="1:17" ht="15" customHeight="1" x14ac:dyDescent="0.25">
      <c r="A7" s="115"/>
      <c r="B7" s="234" t="s">
        <v>170</v>
      </c>
      <c r="C7" s="241">
        <v>705.68746900000019</v>
      </c>
      <c r="D7" s="241"/>
      <c r="E7" s="241">
        <v>34.055000000000007</v>
      </c>
      <c r="F7" s="241"/>
      <c r="G7" s="241"/>
      <c r="H7" s="241"/>
      <c r="I7" s="241"/>
      <c r="J7" s="241"/>
      <c r="K7" s="241">
        <v>5.7310000000000016</v>
      </c>
      <c r="L7" s="241"/>
      <c r="M7" s="241"/>
      <c r="N7" s="241">
        <v>1.1419999999999999</v>
      </c>
      <c r="O7" s="241"/>
      <c r="P7" s="241"/>
      <c r="Q7" s="241">
        <v>664.75946900000019</v>
      </c>
    </row>
    <row r="8" spans="1:17" ht="12.75" customHeight="1" x14ac:dyDescent="0.25">
      <c r="A8" s="115"/>
      <c r="B8" s="234" t="s">
        <v>171</v>
      </c>
      <c r="C8" s="241">
        <v>318.48635750000005</v>
      </c>
      <c r="D8" s="241"/>
      <c r="E8" s="241"/>
      <c r="F8" s="241"/>
      <c r="G8" s="241"/>
      <c r="H8" s="241"/>
      <c r="I8" s="241"/>
      <c r="J8" s="241"/>
      <c r="K8" s="241">
        <v>4.8199999999999932</v>
      </c>
      <c r="L8" s="241"/>
      <c r="M8" s="241"/>
      <c r="N8" s="241">
        <v>4.9849999999999994</v>
      </c>
      <c r="O8" s="241"/>
      <c r="P8" s="241"/>
      <c r="Q8" s="241">
        <v>308.68135750000005</v>
      </c>
    </row>
    <row r="9" spans="1:17" ht="13.5" customHeight="1" x14ac:dyDescent="0.25">
      <c r="A9" s="115"/>
      <c r="B9" s="234" t="s">
        <v>172</v>
      </c>
      <c r="C9" s="241">
        <v>-47.414000000000001</v>
      </c>
      <c r="D9" s="241"/>
      <c r="E9" s="241"/>
      <c r="F9" s="241"/>
      <c r="G9" s="241"/>
      <c r="H9" s="241"/>
      <c r="I9" s="241"/>
      <c r="J9" s="241"/>
      <c r="K9" s="241"/>
      <c r="L9" s="241"/>
      <c r="M9" s="241">
        <v>-37.958000000000006</v>
      </c>
      <c r="N9" s="241"/>
      <c r="O9" s="241"/>
      <c r="P9" s="241"/>
      <c r="Q9" s="241">
        <v>-9.455999999999996</v>
      </c>
    </row>
    <row r="10" spans="1:17" ht="34.5" customHeight="1" x14ac:dyDescent="0.25">
      <c r="A10" s="115"/>
      <c r="B10" s="234" t="s">
        <v>158</v>
      </c>
      <c r="C10" s="241">
        <v>7.303000000000111</v>
      </c>
      <c r="D10" s="241"/>
      <c r="E10" s="241"/>
      <c r="F10" s="241">
        <v>7.303000000000111</v>
      </c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>
        <v>0</v>
      </c>
    </row>
    <row r="11" spans="1:17" ht="48" customHeight="1" x14ac:dyDescent="0.25">
      <c r="A11" s="115"/>
      <c r="B11" s="234" t="s">
        <v>173</v>
      </c>
      <c r="C11" s="241">
        <v>160.6576952999992</v>
      </c>
      <c r="D11" s="241"/>
      <c r="E11" s="241"/>
      <c r="F11" s="241"/>
      <c r="G11" s="241">
        <v>43.802000000000007</v>
      </c>
      <c r="H11" s="241"/>
      <c r="I11" s="241">
        <v>59.293999999999983</v>
      </c>
      <c r="J11" s="241"/>
      <c r="K11" s="241"/>
      <c r="L11" s="241">
        <v>54.987000000000002</v>
      </c>
      <c r="M11" s="241"/>
      <c r="N11" s="241">
        <v>2.4729999999999981</v>
      </c>
      <c r="O11" s="241"/>
      <c r="P11" s="241"/>
      <c r="Q11" s="241">
        <v>0</v>
      </c>
    </row>
    <row r="12" spans="1:17" ht="23.25" customHeight="1" x14ac:dyDescent="0.25">
      <c r="A12" s="115"/>
      <c r="B12" s="234" t="s">
        <v>174</v>
      </c>
      <c r="C12" s="241">
        <v>432.69800000000009</v>
      </c>
      <c r="D12" s="241"/>
      <c r="E12" s="241"/>
      <c r="F12" s="241"/>
      <c r="G12" s="241">
        <v>432.69800000000009</v>
      </c>
      <c r="H12" s="241"/>
      <c r="I12" s="241"/>
      <c r="J12" s="241"/>
      <c r="K12" s="241"/>
      <c r="L12" s="241"/>
      <c r="M12" s="241"/>
      <c r="N12" s="241"/>
      <c r="O12" s="241"/>
      <c r="P12" s="241"/>
      <c r="Q12" s="241">
        <v>0</v>
      </c>
    </row>
    <row r="13" spans="1:17" ht="15" customHeight="1" x14ac:dyDescent="0.25">
      <c r="A13" s="115"/>
      <c r="B13" s="234" t="s">
        <v>175</v>
      </c>
      <c r="C13" s="241">
        <v>186.46869990000005</v>
      </c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>
        <v>-11.453999999999999</v>
      </c>
      <c r="P13" s="241"/>
      <c r="Q13" s="241">
        <v>197.92269990000005</v>
      </c>
    </row>
    <row r="14" spans="1:17" ht="26.25" customHeight="1" x14ac:dyDescent="0.25">
      <c r="A14" s="115"/>
      <c r="B14" s="234" t="s">
        <v>176</v>
      </c>
      <c r="C14" s="241">
        <v>-118.64972530000006</v>
      </c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>
        <v>-273.9380000000001</v>
      </c>
      <c r="P14" s="241"/>
      <c r="Q14" s="241">
        <v>155.28827470000004</v>
      </c>
    </row>
    <row r="15" spans="1:17" ht="38.25" customHeight="1" x14ac:dyDescent="0.25">
      <c r="A15" s="115"/>
      <c r="B15" s="242" t="s">
        <v>177</v>
      </c>
      <c r="C15" s="241">
        <v>5.0565537999999997</v>
      </c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>
        <v>0</v>
      </c>
      <c r="P15" s="241"/>
      <c r="Q15" s="241">
        <v>5.0565537999999997</v>
      </c>
    </row>
    <row r="16" spans="1:17" ht="35.25" customHeight="1" x14ac:dyDescent="0.25">
      <c r="A16" s="115"/>
      <c r="B16" s="234" t="s">
        <v>178</v>
      </c>
      <c r="C16" s="241">
        <v>-34.397734099999994</v>
      </c>
      <c r="D16" s="241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>
        <v>-53.868000000000009</v>
      </c>
      <c r="P16" s="241"/>
      <c r="Q16" s="241">
        <v>19.470265900000015</v>
      </c>
    </row>
    <row r="17" spans="1:17" ht="24" customHeight="1" thickBot="1" x14ac:dyDescent="0.3">
      <c r="A17" s="115"/>
      <c r="B17" s="234" t="s">
        <v>179</v>
      </c>
      <c r="C17" s="241"/>
      <c r="D17" s="241"/>
      <c r="E17" s="244">
        <v>290.01500000000004</v>
      </c>
      <c r="F17" s="244">
        <v>7.303000000000111</v>
      </c>
      <c r="G17" s="244">
        <v>476.50000000000011</v>
      </c>
      <c r="H17" s="244">
        <v>-8.1859999999999999</v>
      </c>
      <c r="I17" s="244">
        <v>59.293999999999983</v>
      </c>
      <c r="J17" s="244">
        <v>17.311999999999998</v>
      </c>
      <c r="K17" s="244">
        <v>19.061999999999994</v>
      </c>
      <c r="L17" s="244">
        <v>54.987000000000002</v>
      </c>
      <c r="M17" s="244">
        <v>-37.958000000000006</v>
      </c>
      <c r="N17" s="244">
        <v>34.123999999999995</v>
      </c>
      <c r="O17" s="244">
        <v>-339.2600000000001</v>
      </c>
      <c r="P17" s="241"/>
      <c r="Q17" s="241"/>
    </row>
    <row r="18" spans="1:17" ht="12.75" customHeight="1" thickTop="1" x14ac:dyDescent="0.25">
      <c r="A18" s="115"/>
      <c r="B18" s="234"/>
      <c r="C18" s="245"/>
      <c r="D18" s="245"/>
      <c r="E18" s="246"/>
      <c r="F18" s="246"/>
      <c r="G18" s="246"/>
      <c r="H18" s="247"/>
      <c r="I18" s="246"/>
      <c r="J18" s="246"/>
      <c r="K18" s="246"/>
      <c r="L18" s="246"/>
      <c r="M18" s="247"/>
      <c r="N18" s="246"/>
      <c r="O18" s="246"/>
      <c r="P18" s="245"/>
      <c r="Q18" s="248"/>
    </row>
    <row r="19" spans="1:17" ht="12.75" customHeight="1" x14ac:dyDescent="0.25">
      <c r="A19" s="115"/>
      <c r="B19" s="234"/>
      <c r="C19" s="245"/>
      <c r="D19" s="245"/>
      <c r="E19" s="245"/>
      <c r="F19" s="245"/>
      <c r="G19" s="245"/>
      <c r="H19" s="249"/>
      <c r="I19" s="245"/>
      <c r="J19" s="245"/>
      <c r="K19" s="245"/>
      <c r="L19" s="245"/>
      <c r="M19" s="249"/>
      <c r="N19" s="245"/>
      <c r="O19" s="245"/>
      <c r="P19" s="245"/>
      <c r="Q19" s="248"/>
    </row>
    <row r="20" spans="1:17" ht="15" customHeight="1" x14ac:dyDescent="0.25">
      <c r="A20" s="115"/>
      <c r="B20" s="234" t="s">
        <v>180</v>
      </c>
      <c r="C20" s="250">
        <v>0.1008</v>
      </c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0">
        <v>0.52480000000000004</v>
      </c>
      <c r="P20" s="251"/>
      <c r="Q20" s="250">
        <v>0.62560000000000004</v>
      </c>
    </row>
    <row r="21" spans="1:17" ht="12.75" customHeight="1" x14ac:dyDescent="0.25">
      <c r="A21" s="115"/>
      <c r="B21" s="234" t="s">
        <v>181</v>
      </c>
      <c r="C21" s="250">
        <v>0.1008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0">
        <v>0.52359999999999995</v>
      </c>
      <c r="P21" s="251"/>
      <c r="Q21" s="250">
        <v>0.62439999999999996</v>
      </c>
    </row>
    <row r="22" spans="1:17" ht="15" x14ac:dyDescent="0.25">
      <c r="A22" s="115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</row>
    <row r="23" spans="1:17" ht="20.25" customHeight="1" x14ac:dyDescent="0.25">
      <c r="A23" s="115"/>
      <c r="B23" s="117"/>
      <c r="C23" s="394" t="s">
        <v>88</v>
      </c>
      <c r="D23" s="394" t="s">
        <v>1</v>
      </c>
      <c r="E23" s="394" t="s">
        <v>1</v>
      </c>
      <c r="F23" s="394" t="s">
        <v>1</v>
      </c>
      <c r="G23" s="394" t="s">
        <v>1</v>
      </c>
      <c r="H23" s="394" t="s">
        <v>1</v>
      </c>
      <c r="I23" s="394" t="s">
        <v>1</v>
      </c>
      <c r="J23" s="394" t="s">
        <v>1</v>
      </c>
      <c r="K23" s="394" t="s">
        <v>1</v>
      </c>
      <c r="L23" s="394" t="s">
        <v>1</v>
      </c>
      <c r="M23" s="394" t="s">
        <v>1</v>
      </c>
      <c r="N23" s="394" t="s">
        <v>1</v>
      </c>
      <c r="O23" s="394" t="s">
        <v>1</v>
      </c>
      <c r="P23" s="118"/>
      <c r="Q23" s="118"/>
    </row>
    <row r="24" spans="1:17" ht="20.25" customHeight="1" x14ac:dyDescent="0.25">
      <c r="A24" s="115"/>
      <c r="B24" s="11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  <row r="25" spans="1:17" ht="20.25" customHeight="1" x14ac:dyDescent="0.2">
      <c r="A25" s="121"/>
      <c r="B25" s="121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</row>
    <row r="26" spans="1:17" ht="18" customHeight="1" x14ac:dyDescent="0.2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</sheetData>
  <mergeCells count="4">
    <mergeCell ref="C1:Q1"/>
    <mergeCell ref="C2:Q2"/>
    <mergeCell ref="E3:O3"/>
    <mergeCell ref="C23:O2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Normal="100" workbookViewId="0">
      <selection activeCell="C1" sqref="C1:S1"/>
    </sheetView>
  </sheetViews>
  <sheetFormatPr defaultRowHeight="12.75" x14ac:dyDescent="0.2"/>
  <cols>
    <col min="1" max="1" width="2.28515625"/>
    <col min="2" max="2" width="15"/>
    <col min="3" max="3" width="6.140625"/>
    <col min="4" max="4" width="1.7109375"/>
    <col min="5" max="5" width="10.140625"/>
    <col min="6" max="6" width="10.42578125"/>
    <col min="8" max="8" width="7.85546875"/>
    <col min="9" max="9" width="7.42578125"/>
    <col min="11" max="11" width="10.140625"/>
    <col min="12" max="12" width="12.140625" customWidth="1"/>
    <col min="13" max="13" width="10.5703125" customWidth="1"/>
    <col min="14" max="15" width="10.7109375"/>
    <col min="16" max="16" width="10.42578125"/>
    <col min="17" max="17" width="6.42578125"/>
    <col min="18" max="18" width="1.7109375"/>
    <col min="19" max="19" width="9.5703125" customWidth="1"/>
  </cols>
  <sheetData>
    <row r="1" spans="1:19" ht="15" customHeight="1" x14ac:dyDescent="0.2">
      <c r="A1" s="122"/>
      <c r="B1" s="123" t="s">
        <v>89</v>
      </c>
      <c r="C1" s="395" t="s">
        <v>90</v>
      </c>
      <c r="D1" s="395" t="s">
        <v>1</v>
      </c>
      <c r="E1" s="395" t="s">
        <v>1</v>
      </c>
      <c r="F1" s="395" t="s">
        <v>1</v>
      </c>
      <c r="G1" s="395" t="s">
        <v>1</v>
      </c>
      <c r="H1" s="395" t="s">
        <v>1</v>
      </c>
      <c r="I1" s="395" t="s">
        <v>1</v>
      </c>
      <c r="J1" s="395" t="s">
        <v>1</v>
      </c>
      <c r="K1" s="395" t="s">
        <v>1</v>
      </c>
      <c r="L1" s="395" t="s">
        <v>1</v>
      </c>
      <c r="M1" s="395" t="s">
        <v>1</v>
      </c>
      <c r="N1" s="395" t="s">
        <v>1</v>
      </c>
      <c r="O1" s="395" t="s">
        <v>1</v>
      </c>
      <c r="P1" s="395" t="s">
        <v>1</v>
      </c>
      <c r="Q1" s="395" t="s">
        <v>1</v>
      </c>
      <c r="R1" s="395" t="s">
        <v>1</v>
      </c>
      <c r="S1" s="395" t="s">
        <v>1</v>
      </c>
    </row>
    <row r="2" spans="1:19" ht="15" customHeight="1" x14ac:dyDescent="0.2">
      <c r="A2" s="122"/>
      <c r="B2" s="124"/>
      <c r="C2" s="396" t="s">
        <v>91</v>
      </c>
      <c r="D2" s="396" t="s">
        <v>1</v>
      </c>
      <c r="E2" s="396" t="s">
        <v>1</v>
      </c>
      <c r="F2" s="396" t="s">
        <v>1</v>
      </c>
      <c r="G2" s="396" t="s">
        <v>1</v>
      </c>
      <c r="H2" s="396" t="s">
        <v>1</v>
      </c>
      <c r="I2" s="396" t="s">
        <v>1</v>
      </c>
      <c r="J2" s="396" t="s">
        <v>1</v>
      </c>
      <c r="K2" s="396" t="s">
        <v>1</v>
      </c>
      <c r="L2" s="396" t="s">
        <v>1</v>
      </c>
      <c r="M2" s="396" t="s">
        <v>1</v>
      </c>
      <c r="N2" s="396" t="s">
        <v>1</v>
      </c>
      <c r="O2" s="396" t="s">
        <v>1</v>
      </c>
      <c r="P2" s="396" t="s">
        <v>1</v>
      </c>
      <c r="Q2" s="396" t="s">
        <v>1</v>
      </c>
      <c r="R2" s="396" t="s">
        <v>1</v>
      </c>
      <c r="S2" s="396" t="s">
        <v>1</v>
      </c>
    </row>
    <row r="3" spans="1:19" x14ac:dyDescent="0.2">
      <c r="A3" s="122"/>
      <c r="B3" s="234"/>
      <c r="C3" s="235" t="s">
        <v>154</v>
      </c>
      <c r="D3" s="235"/>
      <c r="E3" s="393" t="s">
        <v>155</v>
      </c>
      <c r="F3" s="393" t="s">
        <v>1</v>
      </c>
      <c r="G3" s="393" t="s">
        <v>1</v>
      </c>
      <c r="H3" s="393" t="s">
        <v>1</v>
      </c>
      <c r="I3" s="393" t="s">
        <v>1</v>
      </c>
      <c r="J3" s="393" t="s">
        <v>1</v>
      </c>
      <c r="K3" s="393" t="s">
        <v>1</v>
      </c>
      <c r="L3" s="393" t="s">
        <v>1</v>
      </c>
      <c r="M3" s="393" t="s">
        <v>1</v>
      </c>
      <c r="N3" s="393" t="s">
        <v>1</v>
      </c>
      <c r="O3" s="393" t="s">
        <v>1</v>
      </c>
      <c r="P3" s="393" t="s">
        <v>1</v>
      </c>
      <c r="Q3" s="393" t="s">
        <v>1</v>
      </c>
      <c r="R3" s="236"/>
      <c r="S3" s="235" t="s">
        <v>156</v>
      </c>
    </row>
    <row r="4" spans="1:19" ht="54" customHeight="1" x14ac:dyDescent="0.2">
      <c r="A4" s="122"/>
      <c r="B4" s="234"/>
      <c r="C4" s="238"/>
      <c r="D4" s="238"/>
      <c r="E4" s="239" t="s">
        <v>157</v>
      </c>
      <c r="F4" s="239" t="s">
        <v>158</v>
      </c>
      <c r="G4" s="239" t="s">
        <v>182</v>
      </c>
      <c r="H4" s="239" t="s">
        <v>159</v>
      </c>
      <c r="I4" s="239" t="s">
        <v>160</v>
      </c>
      <c r="J4" s="239" t="s">
        <v>183</v>
      </c>
      <c r="K4" s="239" t="s">
        <v>161</v>
      </c>
      <c r="L4" s="239" t="s">
        <v>162</v>
      </c>
      <c r="M4" s="239" t="s">
        <v>163</v>
      </c>
      <c r="N4" s="239" t="s">
        <v>164</v>
      </c>
      <c r="O4" s="239" t="s">
        <v>165</v>
      </c>
      <c r="P4" s="239" t="s">
        <v>166</v>
      </c>
      <c r="Q4" s="239" t="s">
        <v>167</v>
      </c>
      <c r="R4" s="252"/>
      <c r="S4" s="240"/>
    </row>
    <row r="5" spans="1:19" ht="15" customHeight="1" x14ac:dyDescent="0.2">
      <c r="A5" s="122"/>
      <c r="B5" s="234" t="s">
        <v>168</v>
      </c>
      <c r="C5" s="253">
        <v>2447.2590000000005</v>
      </c>
      <c r="D5" s="253"/>
      <c r="E5" s="253">
        <v>233</v>
      </c>
      <c r="F5" s="253"/>
      <c r="G5" s="253"/>
      <c r="H5" s="253"/>
      <c r="I5" s="253"/>
      <c r="J5" s="253"/>
      <c r="K5" s="253"/>
      <c r="L5" s="253">
        <v>8</v>
      </c>
      <c r="M5" s="253">
        <v>6</v>
      </c>
      <c r="N5" s="253"/>
      <c r="O5" s="253"/>
      <c r="P5" s="253">
        <v>110</v>
      </c>
      <c r="Q5" s="253"/>
      <c r="R5" s="253"/>
      <c r="S5" s="253">
        <v>2090.2590000000005</v>
      </c>
    </row>
    <row r="6" spans="1:19" ht="15" customHeight="1" x14ac:dyDescent="0.2">
      <c r="A6" s="122"/>
      <c r="B6" s="234" t="s">
        <v>169</v>
      </c>
      <c r="C6" s="253">
        <v>295</v>
      </c>
      <c r="D6" s="253"/>
      <c r="E6" s="253"/>
      <c r="F6" s="253"/>
      <c r="G6" s="253"/>
      <c r="H6" s="253"/>
      <c r="I6" s="253">
        <v>1</v>
      </c>
      <c r="J6" s="253"/>
      <c r="K6" s="253"/>
      <c r="L6" s="253"/>
      <c r="M6" s="253">
        <v>5.0999999999999996</v>
      </c>
      <c r="N6" s="253"/>
      <c r="O6" s="253"/>
      <c r="P6" s="253">
        <v>0</v>
      </c>
      <c r="Q6" s="253"/>
      <c r="R6" s="253"/>
      <c r="S6" s="253">
        <v>288.89999999999998</v>
      </c>
    </row>
    <row r="7" spans="1:19" ht="15" customHeight="1" x14ac:dyDescent="0.2">
      <c r="A7" s="122"/>
      <c r="B7" s="234" t="s">
        <v>170</v>
      </c>
      <c r="C7" s="253">
        <v>797.00099999999998</v>
      </c>
      <c r="D7" s="253"/>
      <c r="E7" s="253">
        <v>24</v>
      </c>
      <c r="F7" s="253"/>
      <c r="G7" s="253"/>
      <c r="H7" s="253"/>
      <c r="I7" s="253"/>
      <c r="J7" s="253"/>
      <c r="K7" s="253"/>
      <c r="L7" s="253"/>
      <c r="M7" s="253">
        <v>8.32</v>
      </c>
      <c r="N7" s="253"/>
      <c r="O7" s="253"/>
      <c r="P7" s="253">
        <v>-3</v>
      </c>
      <c r="Q7" s="253"/>
      <c r="R7" s="253"/>
      <c r="S7" s="253">
        <v>767.68099999999993</v>
      </c>
    </row>
    <row r="8" spans="1:19" ht="15" customHeight="1" x14ac:dyDescent="0.2">
      <c r="A8" s="122"/>
      <c r="B8" s="234" t="s">
        <v>171</v>
      </c>
      <c r="C8" s="253">
        <v>344</v>
      </c>
      <c r="D8" s="253"/>
      <c r="E8" s="253"/>
      <c r="F8" s="253"/>
      <c r="G8" s="253"/>
      <c r="H8" s="253"/>
      <c r="I8" s="253"/>
      <c r="J8" s="253"/>
      <c r="K8" s="253"/>
      <c r="L8" s="253"/>
      <c r="M8" s="253">
        <v>10.69</v>
      </c>
      <c r="N8" s="253"/>
      <c r="O8" s="253"/>
      <c r="P8" s="253">
        <v>3.11</v>
      </c>
      <c r="Q8" s="253"/>
      <c r="R8" s="253"/>
      <c r="S8" s="253">
        <v>330.2</v>
      </c>
    </row>
    <row r="9" spans="1:19" ht="15" customHeight="1" x14ac:dyDescent="0.2">
      <c r="A9" s="122"/>
      <c r="B9" s="234" t="s">
        <v>172</v>
      </c>
      <c r="C9" s="253">
        <v>43</v>
      </c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>
        <v>48.338000000000001</v>
      </c>
      <c r="P9" s="253"/>
      <c r="Q9" s="253"/>
      <c r="R9" s="253"/>
      <c r="S9" s="253">
        <v>-5.338000000000001</v>
      </c>
    </row>
    <row r="10" spans="1:19" ht="34.5" customHeight="1" x14ac:dyDescent="0.2">
      <c r="A10" s="122"/>
      <c r="B10" s="234" t="s">
        <v>158</v>
      </c>
      <c r="C10" s="253">
        <v>31</v>
      </c>
      <c r="D10" s="253"/>
      <c r="E10" s="253"/>
      <c r="F10" s="253">
        <v>31</v>
      </c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>
        <v>0</v>
      </c>
    </row>
    <row r="11" spans="1:19" ht="45.75" customHeight="1" x14ac:dyDescent="0.2">
      <c r="A11" s="122"/>
      <c r="B11" s="234" t="s">
        <v>173</v>
      </c>
      <c r="C11" s="253">
        <v>153</v>
      </c>
      <c r="D11" s="253"/>
      <c r="E11" s="253"/>
      <c r="F11" s="253"/>
      <c r="G11" s="253"/>
      <c r="H11" s="253">
        <v>245</v>
      </c>
      <c r="I11" s="253"/>
      <c r="J11" s="253">
        <v>4</v>
      </c>
      <c r="K11" s="253">
        <v>46</v>
      </c>
      <c r="L11" s="253"/>
      <c r="M11" s="253"/>
      <c r="N11" s="253">
        <v>-27</v>
      </c>
      <c r="O11" s="253"/>
      <c r="P11" s="253">
        <v>-115</v>
      </c>
      <c r="Q11" s="253"/>
      <c r="R11" s="253"/>
      <c r="S11" s="253">
        <v>0</v>
      </c>
    </row>
    <row r="12" spans="1:19" ht="23.25" customHeight="1" x14ac:dyDescent="0.2">
      <c r="A12" s="122"/>
      <c r="B12" s="254" t="s">
        <v>109</v>
      </c>
      <c r="C12" s="253">
        <v>745</v>
      </c>
      <c r="D12" s="253"/>
      <c r="E12" s="253"/>
      <c r="F12" s="253"/>
      <c r="G12" s="253"/>
      <c r="H12" s="253">
        <v>745</v>
      </c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>
        <v>0</v>
      </c>
    </row>
    <row r="13" spans="1:19" ht="13.5" customHeight="1" x14ac:dyDescent="0.2">
      <c r="A13" s="122"/>
      <c r="B13" s="234" t="s">
        <v>182</v>
      </c>
      <c r="C13" s="253">
        <v>2727</v>
      </c>
      <c r="D13" s="253"/>
      <c r="E13" s="253"/>
      <c r="F13" s="253"/>
      <c r="G13" s="253">
        <v>2727</v>
      </c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>
        <v>0</v>
      </c>
    </row>
    <row r="14" spans="1:19" ht="15" customHeight="1" x14ac:dyDescent="0.2">
      <c r="A14" s="122"/>
      <c r="B14" s="234" t="s">
        <v>175</v>
      </c>
      <c r="C14" s="253">
        <v>223</v>
      </c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>
        <v>7</v>
      </c>
      <c r="R14" s="253"/>
      <c r="S14" s="253">
        <v>216</v>
      </c>
    </row>
    <row r="15" spans="1:19" ht="23.25" customHeight="1" x14ac:dyDescent="0.2">
      <c r="A15" s="122"/>
      <c r="B15" s="234" t="s">
        <v>176</v>
      </c>
      <c r="C15" s="253">
        <v>-139</v>
      </c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>
        <v>-235</v>
      </c>
      <c r="R15" s="253"/>
      <c r="S15" s="253">
        <v>96</v>
      </c>
    </row>
    <row r="16" spans="1:19" ht="34.5" customHeight="1" x14ac:dyDescent="0.2">
      <c r="A16" s="122"/>
      <c r="B16" s="242" t="s">
        <v>177</v>
      </c>
      <c r="C16" s="253">
        <v>-5</v>
      </c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>
        <v>0</v>
      </c>
      <c r="R16" s="253"/>
      <c r="S16" s="253">
        <v>-5</v>
      </c>
    </row>
    <row r="17" spans="1:19" ht="34.5" customHeight="1" x14ac:dyDescent="0.2">
      <c r="A17" s="122"/>
      <c r="B17" s="234" t="s">
        <v>178</v>
      </c>
      <c r="C17" s="253">
        <v>-357</v>
      </c>
      <c r="D17" s="253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>
        <v>-399</v>
      </c>
      <c r="R17" s="253"/>
      <c r="S17" s="253">
        <v>42</v>
      </c>
    </row>
    <row r="18" spans="1:19" ht="24" customHeight="1" thickBot="1" x14ac:dyDescent="0.25">
      <c r="A18" s="122"/>
      <c r="B18" s="234" t="s">
        <v>179</v>
      </c>
      <c r="C18" s="253"/>
      <c r="D18" s="253"/>
      <c r="E18" s="256">
        <v>257</v>
      </c>
      <c r="F18" s="256">
        <v>31</v>
      </c>
      <c r="G18" s="256">
        <v>2727</v>
      </c>
      <c r="H18" s="256">
        <v>990</v>
      </c>
      <c r="I18" s="256">
        <v>1</v>
      </c>
      <c r="J18" s="256">
        <v>4</v>
      </c>
      <c r="K18" s="256">
        <v>46</v>
      </c>
      <c r="L18" s="256">
        <v>8</v>
      </c>
      <c r="M18" s="256">
        <v>30.11</v>
      </c>
      <c r="N18" s="256">
        <v>-27</v>
      </c>
      <c r="O18" s="256">
        <v>48.338000000000001</v>
      </c>
      <c r="P18" s="256">
        <v>-4.8900000000000006</v>
      </c>
      <c r="Q18" s="256">
        <v>-627</v>
      </c>
      <c r="R18" s="253"/>
      <c r="S18" s="253"/>
    </row>
    <row r="19" spans="1:19" ht="15.75" customHeight="1" thickTop="1" x14ac:dyDescent="0.2">
      <c r="A19" s="122"/>
      <c r="B19" s="234"/>
      <c r="C19" s="253"/>
      <c r="D19" s="253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3"/>
      <c r="S19" s="253"/>
    </row>
    <row r="20" spans="1:19" ht="15" customHeight="1" x14ac:dyDescent="0.2">
      <c r="A20" s="122"/>
      <c r="B20" s="234" t="s">
        <v>180</v>
      </c>
      <c r="C20" s="258">
        <v>-2.85</v>
      </c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>
        <v>3.38</v>
      </c>
      <c r="R20" s="258"/>
      <c r="S20" s="258">
        <v>0.53</v>
      </c>
    </row>
    <row r="21" spans="1:19" ht="15" customHeight="1" x14ac:dyDescent="0.2">
      <c r="A21" s="122"/>
      <c r="B21" s="234" t="s">
        <v>181</v>
      </c>
      <c r="C21" s="258">
        <v>-2.85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>
        <v>3.38</v>
      </c>
      <c r="R21" s="258"/>
      <c r="S21" s="258">
        <v>0.53</v>
      </c>
    </row>
    <row r="22" spans="1:19" ht="15" customHeight="1" x14ac:dyDescent="0.25">
      <c r="A22" s="122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</row>
    <row r="23" spans="1:19" ht="15" customHeight="1" x14ac:dyDescent="0.25">
      <c r="A23" s="122"/>
      <c r="B23" s="119"/>
      <c r="C23" s="397" t="s">
        <v>184</v>
      </c>
      <c r="D23" s="397" t="s">
        <v>1</v>
      </c>
      <c r="E23" s="397" t="s">
        <v>1</v>
      </c>
      <c r="F23" s="397" t="s">
        <v>1</v>
      </c>
      <c r="G23" s="397" t="s">
        <v>1</v>
      </c>
      <c r="H23" s="397" t="s">
        <v>1</v>
      </c>
      <c r="I23" s="397" t="s">
        <v>1</v>
      </c>
      <c r="J23" s="397" t="s">
        <v>1</v>
      </c>
      <c r="K23" s="397" t="s">
        <v>1</v>
      </c>
      <c r="L23" s="397" t="s">
        <v>1</v>
      </c>
      <c r="M23" s="397" t="s">
        <v>1</v>
      </c>
      <c r="N23" s="397" t="s">
        <v>1</v>
      </c>
      <c r="O23" s="397" t="s">
        <v>1</v>
      </c>
      <c r="P23" s="397" t="s">
        <v>1</v>
      </c>
      <c r="Q23" s="397" t="s">
        <v>1</v>
      </c>
      <c r="R23" s="260"/>
      <c r="S23" s="260"/>
    </row>
    <row r="24" spans="1:19" ht="21.75" customHeight="1" x14ac:dyDescent="0.25">
      <c r="A24" s="122"/>
      <c r="B24" s="11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</row>
    <row r="25" spans="1:19" ht="21.75" customHeight="1" x14ac:dyDescent="0.2">
      <c r="A25" s="122"/>
      <c r="B25" s="125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</row>
    <row r="26" spans="1:19" ht="15" customHeight="1" x14ac:dyDescent="0.2">
      <c r="A26" s="122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</row>
  </sheetData>
  <mergeCells count="4">
    <mergeCell ref="C1:S1"/>
    <mergeCell ref="C2:S2"/>
    <mergeCell ref="E3:Q3"/>
    <mergeCell ref="C23:Q23"/>
  </mergeCells>
  <pageMargins left="0.7" right="0.7" top="0.75" bottom="0.75" header="0.3" footer="0.3"/>
  <pageSetup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workbookViewId="0">
      <selection activeCell="C2" sqref="C2:Q2"/>
    </sheetView>
  </sheetViews>
  <sheetFormatPr defaultRowHeight="12.75" x14ac:dyDescent="0.2"/>
  <cols>
    <col min="1" max="1" width="3.42578125"/>
    <col min="2" max="2" width="19.7109375"/>
    <col min="3" max="3" width="7.42578125"/>
    <col min="4" max="4" width="1.7109375"/>
    <col min="5" max="5" width="9.7109375"/>
    <col min="6" max="6" width="10.28515625"/>
    <col min="8" max="8" width="7.85546875"/>
    <col min="9" max="9" width="10.42578125"/>
    <col min="10" max="10" width="8"/>
    <col min="11" max="11" width="10.85546875"/>
    <col min="12" max="12" width="10.42578125"/>
    <col min="13" max="13" width="6.85546875"/>
    <col min="14" max="14" width="5.5703125"/>
    <col min="15" max="15" width="5.140625"/>
    <col min="16" max="16" width="1.7109375"/>
    <col min="17" max="17" width="9.140625" customWidth="1"/>
  </cols>
  <sheetData>
    <row r="1" spans="1:17" ht="12.75" customHeight="1" x14ac:dyDescent="0.2">
      <c r="A1" s="126"/>
      <c r="B1" s="127" t="s">
        <v>92</v>
      </c>
      <c r="C1" s="391" t="s">
        <v>93</v>
      </c>
      <c r="D1" s="391" t="s">
        <v>1</v>
      </c>
      <c r="E1" s="391" t="s">
        <v>1</v>
      </c>
      <c r="F1" s="391" t="s">
        <v>1</v>
      </c>
      <c r="G1" s="391" t="s">
        <v>1</v>
      </c>
      <c r="H1" s="391" t="s">
        <v>1</v>
      </c>
      <c r="I1" s="391" t="s">
        <v>1</v>
      </c>
      <c r="J1" s="391" t="s">
        <v>1</v>
      </c>
      <c r="K1" s="391" t="s">
        <v>1</v>
      </c>
      <c r="L1" s="391" t="s">
        <v>1</v>
      </c>
      <c r="M1" s="391" t="s">
        <v>1</v>
      </c>
      <c r="N1" s="391" t="s">
        <v>1</v>
      </c>
      <c r="O1" s="391" t="s">
        <v>1</v>
      </c>
      <c r="P1" s="391" t="s">
        <v>1</v>
      </c>
      <c r="Q1" s="391" t="s">
        <v>1</v>
      </c>
    </row>
    <row r="2" spans="1:17" ht="12.75" customHeight="1" x14ac:dyDescent="0.2">
      <c r="A2" s="126"/>
      <c r="B2" s="128"/>
      <c r="C2" s="392" t="s">
        <v>94</v>
      </c>
      <c r="D2" s="392" t="s">
        <v>1</v>
      </c>
      <c r="E2" s="392" t="s">
        <v>1</v>
      </c>
      <c r="F2" s="392" t="s">
        <v>1</v>
      </c>
      <c r="G2" s="392" t="s">
        <v>1</v>
      </c>
      <c r="H2" s="392" t="s">
        <v>1</v>
      </c>
      <c r="I2" s="392" t="s">
        <v>1</v>
      </c>
      <c r="J2" s="392" t="s">
        <v>1</v>
      </c>
      <c r="K2" s="392" t="s">
        <v>1</v>
      </c>
      <c r="L2" s="392" t="s">
        <v>1</v>
      </c>
      <c r="M2" s="392" t="s">
        <v>1</v>
      </c>
      <c r="N2" s="392" t="s">
        <v>1</v>
      </c>
      <c r="O2" s="392" t="s">
        <v>1</v>
      </c>
      <c r="P2" s="392" t="s">
        <v>1</v>
      </c>
      <c r="Q2" s="392" t="s">
        <v>1</v>
      </c>
    </row>
    <row r="3" spans="1:17" x14ac:dyDescent="0.2">
      <c r="A3" s="121"/>
      <c r="B3" s="234"/>
      <c r="C3" s="235" t="s">
        <v>154</v>
      </c>
      <c r="D3" s="235"/>
      <c r="E3" s="393" t="s">
        <v>155</v>
      </c>
      <c r="F3" s="393" t="s">
        <v>1</v>
      </c>
      <c r="G3" s="393" t="s">
        <v>1</v>
      </c>
      <c r="H3" s="393" t="s">
        <v>1</v>
      </c>
      <c r="I3" s="393" t="s">
        <v>1</v>
      </c>
      <c r="J3" s="393" t="s">
        <v>1</v>
      </c>
      <c r="K3" s="393" t="s">
        <v>1</v>
      </c>
      <c r="L3" s="393" t="s">
        <v>1</v>
      </c>
      <c r="M3" s="393" t="s">
        <v>1</v>
      </c>
      <c r="N3" s="393" t="s">
        <v>1</v>
      </c>
      <c r="O3" s="393" t="s">
        <v>1</v>
      </c>
      <c r="P3" s="236"/>
      <c r="Q3" s="235" t="s">
        <v>156</v>
      </c>
    </row>
    <row r="4" spans="1:17" ht="67.5" customHeight="1" x14ac:dyDescent="0.2">
      <c r="A4" s="121"/>
      <c r="B4" s="234"/>
      <c r="C4" s="261"/>
      <c r="D4" s="261"/>
      <c r="E4" s="239" t="s">
        <v>157</v>
      </c>
      <c r="F4" s="239" t="s">
        <v>158</v>
      </c>
      <c r="G4" s="239" t="s">
        <v>159</v>
      </c>
      <c r="H4" s="239" t="s">
        <v>160</v>
      </c>
      <c r="I4" s="239" t="s">
        <v>161</v>
      </c>
      <c r="J4" s="239" t="s">
        <v>162</v>
      </c>
      <c r="K4" s="239" t="s">
        <v>163</v>
      </c>
      <c r="L4" s="239" t="s">
        <v>164</v>
      </c>
      <c r="M4" s="239" t="s">
        <v>165</v>
      </c>
      <c r="N4" s="239" t="s">
        <v>166</v>
      </c>
      <c r="O4" s="239" t="s">
        <v>167</v>
      </c>
      <c r="P4" s="240"/>
      <c r="Q4" s="240"/>
    </row>
    <row r="5" spans="1:17" ht="12.75" customHeight="1" x14ac:dyDescent="0.2">
      <c r="A5" s="121"/>
      <c r="B5" s="234" t="s">
        <v>185</v>
      </c>
      <c r="C5" s="241">
        <v>9350.6145917000013</v>
      </c>
      <c r="D5" s="241"/>
      <c r="E5" s="241">
        <v>973.42100000000005</v>
      </c>
      <c r="F5" s="241"/>
      <c r="G5" s="241"/>
      <c r="H5" s="241"/>
      <c r="I5" s="241"/>
      <c r="J5" s="241">
        <v>45.106999999999999</v>
      </c>
      <c r="K5" s="241">
        <v>25.972000000000001</v>
      </c>
      <c r="L5" s="241"/>
      <c r="M5" s="241"/>
      <c r="N5" s="241">
        <v>121.31899999999999</v>
      </c>
      <c r="O5" s="241"/>
      <c r="P5" s="241"/>
      <c r="Q5" s="241">
        <v>8184.7955917000018</v>
      </c>
    </row>
    <row r="6" spans="1:17" ht="12.75" customHeight="1" x14ac:dyDescent="0.2">
      <c r="A6" s="121"/>
      <c r="B6" s="234" t="s">
        <v>169</v>
      </c>
      <c r="C6" s="241">
        <v>1009.7745374</v>
      </c>
      <c r="D6" s="241"/>
      <c r="E6" s="241"/>
      <c r="F6" s="241"/>
      <c r="G6" s="241"/>
      <c r="H6" s="241">
        <v>-15.425000000000001</v>
      </c>
      <c r="I6" s="241"/>
      <c r="J6" s="241"/>
      <c r="K6" s="241">
        <v>20.335999999999999</v>
      </c>
      <c r="L6" s="241"/>
      <c r="M6" s="241"/>
      <c r="N6" s="241">
        <v>0.67600000000000005</v>
      </c>
      <c r="O6" s="241"/>
      <c r="P6" s="241"/>
      <c r="Q6" s="241">
        <v>1004.1875374</v>
      </c>
    </row>
    <row r="7" spans="1:17" ht="12.75" customHeight="1" x14ac:dyDescent="0.2">
      <c r="A7" s="121"/>
      <c r="B7" s="234" t="s">
        <v>170</v>
      </c>
      <c r="C7" s="241">
        <v>2613.7263339000001</v>
      </c>
      <c r="D7" s="241"/>
      <c r="E7" s="241">
        <v>139.38900000000001</v>
      </c>
      <c r="F7" s="241"/>
      <c r="G7" s="241"/>
      <c r="H7" s="241"/>
      <c r="I7" s="241"/>
      <c r="J7" s="241"/>
      <c r="K7" s="241">
        <v>34.691000000000003</v>
      </c>
      <c r="L7" s="241"/>
      <c r="M7" s="241"/>
      <c r="N7" s="241">
        <v>1.347</v>
      </c>
      <c r="O7" s="241"/>
      <c r="P7" s="241"/>
      <c r="Q7" s="241">
        <v>2438.2993339</v>
      </c>
    </row>
    <row r="8" spans="1:17" ht="12.75" customHeight="1" x14ac:dyDescent="0.2">
      <c r="A8" s="121"/>
      <c r="B8" s="234" t="s">
        <v>171</v>
      </c>
      <c r="C8" s="241">
        <v>1191.9599046000001</v>
      </c>
      <c r="D8" s="241"/>
      <c r="E8" s="241"/>
      <c r="F8" s="241"/>
      <c r="G8" s="241"/>
      <c r="H8" s="241"/>
      <c r="I8" s="241"/>
      <c r="J8" s="241"/>
      <c r="K8" s="241">
        <v>42.098999999999997</v>
      </c>
      <c r="L8" s="241"/>
      <c r="M8" s="241"/>
      <c r="N8" s="241">
        <v>5.0149999999999997</v>
      </c>
      <c r="O8" s="241"/>
      <c r="P8" s="241"/>
      <c r="Q8" s="241">
        <v>1144.8459046</v>
      </c>
    </row>
    <row r="9" spans="1:17" ht="12.75" customHeight="1" x14ac:dyDescent="0.2">
      <c r="A9" s="121"/>
      <c r="B9" s="234" t="s">
        <v>172</v>
      </c>
      <c r="C9" s="241">
        <v>-76.227000000000004</v>
      </c>
      <c r="D9" s="241"/>
      <c r="E9" s="241"/>
      <c r="F9" s="241"/>
      <c r="G9" s="241"/>
      <c r="H9" s="241"/>
      <c r="I9" s="241"/>
      <c r="J9" s="241"/>
      <c r="K9" s="241"/>
      <c r="L9" s="241"/>
      <c r="M9" s="241">
        <v>-49.59</v>
      </c>
      <c r="N9" s="241"/>
      <c r="O9" s="241"/>
      <c r="P9" s="241"/>
      <c r="Q9" s="241">
        <v>-26.637</v>
      </c>
    </row>
    <row r="10" spans="1:17" ht="22.5" customHeight="1" x14ac:dyDescent="0.2">
      <c r="A10" s="121"/>
      <c r="B10" s="234" t="s">
        <v>158</v>
      </c>
      <c r="C10" s="241">
        <v>1178.0930000000001</v>
      </c>
      <c r="D10" s="241"/>
      <c r="E10" s="241"/>
      <c r="F10" s="241">
        <v>1178.0930000000001</v>
      </c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>
        <v>0</v>
      </c>
    </row>
    <row r="11" spans="1:17" ht="34.5" customHeight="1" x14ac:dyDescent="0.2">
      <c r="A11" s="121"/>
      <c r="B11" s="234" t="s">
        <v>173</v>
      </c>
      <c r="C11" s="241">
        <v>423.26071009999941</v>
      </c>
      <c r="D11" s="241"/>
      <c r="E11" s="241"/>
      <c r="F11" s="241"/>
      <c r="G11" s="241">
        <v>139.31100000000001</v>
      </c>
      <c r="H11" s="241"/>
      <c r="I11" s="241">
        <v>198.892</v>
      </c>
      <c r="J11" s="241"/>
      <c r="K11" s="241"/>
      <c r="L11" s="241">
        <v>58.573</v>
      </c>
      <c r="M11" s="241"/>
      <c r="N11" s="241">
        <v>26.484000000000002</v>
      </c>
      <c r="O11" s="241"/>
      <c r="P11" s="241"/>
      <c r="Q11" s="241">
        <v>0</v>
      </c>
    </row>
    <row r="12" spans="1:17" ht="22.5" customHeight="1" x14ac:dyDescent="0.2">
      <c r="A12" s="129"/>
      <c r="B12" s="254" t="s">
        <v>109</v>
      </c>
      <c r="C12" s="241">
        <v>1638.808</v>
      </c>
      <c r="D12" s="241"/>
      <c r="E12" s="241"/>
      <c r="F12" s="241"/>
      <c r="G12" s="241">
        <v>1638.808</v>
      </c>
      <c r="H12" s="241"/>
      <c r="I12" s="241"/>
      <c r="J12" s="241"/>
      <c r="K12" s="241"/>
      <c r="L12" s="241"/>
      <c r="M12" s="241"/>
      <c r="N12" s="241"/>
      <c r="O12" s="241"/>
      <c r="P12" s="241"/>
      <c r="Q12" s="241">
        <v>0</v>
      </c>
    </row>
    <row r="13" spans="1:17" ht="15" customHeight="1" x14ac:dyDescent="0.2">
      <c r="A13" s="121"/>
      <c r="B13" s="234" t="s">
        <v>175</v>
      </c>
      <c r="C13" s="241">
        <v>821.81758690000004</v>
      </c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>
        <v>-2.552</v>
      </c>
      <c r="P13" s="241"/>
      <c r="Q13" s="241">
        <v>824.36958690000006</v>
      </c>
    </row>
    <row r="14" spans="1:17" ht="12.75" customHeight="1" x14ac:dyDescent="0.2">
      <c r="A14" s="121"/>
      <c r="B14" s="234" t="s">
        <v>176</v>
      </c>
      <c r="C14" s="241">
        <v>-277.53117050000003</v>
      </c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>
        <v>-874.52700000000004</v>
      </c>
      <c r="P14" s="241"/>
      <c r="Q14" s="241">
        <v>596.99582950000001</v>
      </c>
    </row>
    <row r="15" spans="1:17" ht="33.75" customHeight="1" x14ac:dyDescent="0.2">
      <c r="A15" s="121"/>
      <c r="B15" s="242" t="s">
        <v>177</v>
      </c>
      <c r="C15" s="241">
        <v>13.273064399999999</v>
      </c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>
        <v>0</v>
      </c>
      <c r="P15" s="241"/>
      <c r="Q15" s="241">
        <v>13.273064399999999</v>
      </c>
    </row>
    <row r="16" spans="1:17" ht="22.5" customHeight="1" x14ac:dyDescent="0.2">
      <c r="A16" s="121"/>
      <c r="B16" s="234" t="s">
        <v>178</v>
      </c>
      <c r="C16" s="241">
        <v>-1.7231179999999995</v>
      </c>
      <c r="D16" s="241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>
        <v>-82.15</v>
      </c>
      <c r="P16" s="241"/>
      <c r="Q16" s="241">
        <v>80.426882000000006</v>
      </c>
    </row>
    <row r="17" spans="1:17" ht="13.5" customHeight="1" thickBot="1" x14ac:dyDescent="0.25">
      <c r="A17" s="121"/>
      <c r="B17" s="234" t="s">
        <v>179</v>
      </c>
      <c r="C17" s="245"/>
      <c r="D17" s="245"/>
      <c r="E17" s="262">
        <v>1112.81</v>
      </c>
      <c r="F17" s="262">
        <v>1178.0930000000001</v>
      </c>
      <c r="G17" s="262">
        <v>1778.1189999999999</v>
      </c>
      <c r="H17" s="262">
        <v>-15.425000000000001</v>
      </c>
      <c r="I17" s="262">
        <v>198.892</v>
      </c>
      <c r="J17" s="262">
        <v>45.106999999999999</v>
      </c>
      <c r="K17" s="262">
        <v>123.09799999999998</v>
      </c>
      <c r="L17" s="262">
        <v>58.573</v>
      </c>
      <c r="M17" s="262">
        <v>-49.59</v>
      </c>
      <c r="N17" s="262">
        <v>154.84099999999998</v>
      </c>
      <c r="O17" s="262">
        <v>-959.22900000000004</v>
      </c>
      <c r="P17" s="245"/>
      <c r="Q17" s="248"/>
    </row>
    <row r="18" spans="1:17" ht="13.5" customHeight="1" thickTop="1" x14ac:dyDescent="0.2">
      <c r="A18" s="121"/>
      <c r="B18" s="234"/>
      <c r="C18" s="245"/>
      <c r="D18" s="245"/>
      <c r="E18" s="246"/>
      <c r="F18" s="246"/>
      <c r="G18" s="246"/>
      <c r="H18" s="247"/>
      <c r="I18" s="246"/>
      <c r="J18" s="246"/>
      <c r="K18" s="246"/>
      <c r="L18" s="246"/>
      <c r="M18" s="247"/>
      <c r="N18" s="246"/>
      <c r="O18" s="246"/>
      <c r="P18" s="245"/>
      <c r="Q18" s="248"/>
    </row>
    <row r="19" spans="1:17" ht="15" customHeight="1" x14ac:dyDescent="0.25">
      <c r="A19" s="121"/>
      <c r="B19" s="234" t="s">
        <v>180</v>
      </c>
      <c r="C19" s="250">
        <v>-0.91490000000000005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0">
        <v>3.3215000000000003</v>
      </c>
      <c r="P19" s="251"/>
      <c r="Q19" s="250">
        <v>2.4066000000000001</v>
      </c>
    </row>
    <row r="20" spans="1:17" ht="15" customHeight="1" x14ac:dyDescent="0.25">
      <c r="A20" s="121"/>
      <c r="B20" s="234" t="s">
        <v>181</v>
      </c>
      <c r="C20" s="250">
        <v>-0.91490000000000005</v>
      </c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0">
        <v>3.3159999999999998</v>
      </c>
      <c r="P20" s="251"/>
      <c r="Q20" s="250">
        <v>2.4011</v>
      </c>
    </row>
    <row r="21" spans="1:17" ht="14.25" customHeight="1" x14ac:dyDescent="0.25">
      <c r="A21" s="121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</row>
    <row r="22" spans="1:17" ht="12" customHeight="1" x14ac:dyDescent="0.25">
      <c r="A22" s="121"/>
      <c r="B22" s="119"/>
      <c r="C22" s="398" t="s">
        <v>186</v>
      </c>
      <c r="D22" s="398" t="s">
        <v>1</v>
      </c>
      <c r="E22" s="398" t="s">
        <v>1</v>
      </c>
      <c r="F22" s="398" t="s">
        <v>1</v>
      </c>
      <c r="G22" s="398" t="s">
        <v>1</v>
      </c>
      <c r="H22" s="398" t="s">
        <v>1</v>
      </c>
      <c r="I22" s="398" t="s">
        <v>1</v>
      </c>
      <c r="J22" s="398" t="s">
        <v>1</v>
      </c>
      <c r="K22" s="398" t="s">
        <v>1</v>
      </c>
      <c r="L22" s="398" t="s">
        <v>1</v>
      </c>
      <c r="M22" s="398" t="s">
        <v>1</v>
      </c>
      <c r="N22" s="398" t="s">
        <v>1</v>
      </c>
      <c r="O22" s="398" t="s">
        <v>1</v>
      </c>
      <c r="P22" s="263"/>
      <c r="Q22" s="263"/>
    </row>
    <row r="23" spans="1:17" ht="12.75" customHeight="1" x14ac:dyDescent="0.2">
      <c r="A23" s="121"/>
      <c r="B23" s="121"/>
      <c r="C23" s="399"/>
      <c r="D23" s="399" t="s">
        <v>1</v>
      </c>
      <c r="E23" s="399" t="s">
        <v>1</v>
      </c>
      <c r="F23" s="399" t="s">
        <v>1</v>
      </c>
      <c r="G23" s="399" t="s">
        <v>1</v>
      </c>
      <c r="H23" s="399" t="s">
        <v>1</v>
      </c>
      <c r="I23" s="399" t="s">
        <v>1</v>
      </c>
      <c r="J23" s="399" t="s">
        <v>1</v>
      </c>
      <c r="K23" s="399" t="s">
        <v>1</v>
      </c>
      <c r="L23" s="399" t="s">
        <v>1</v>
      </c>
      <c r="M23" s="399" t="s">
        <v>1</v>
      </c>
      <c r="N23" s="399" t="s">
        <v>1</v>
      </c>
      <c r="O23" s="399" t="s">
        <v>1</v>
      </c>
      <c r="P23" s="121"/>
      <c r="Q23" s="121"/>
    </row>
    <row r="24" spans="1:17" ht="14.25" customHeight="1" x14ac:dyDescent="0.2">
      <c r="A24" s="121"/>
      <c r="B24" s="121"/>
      <c r="C24" s="129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  <row r="25" spans="1:17" ht="12.75" customHeight="1" x14ac:dyDescent="0.2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</row>
    <row r="26" spans="1:17" ht="12.75" customHeight="1" x14ac:dyDescent="0.2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</sheetData>
  <mergeCells count="5">
    <mergeCell ref="C1:Q1"/>
    <mergeCell ref="C2:Q2"/>
    <mergeCell ref="E3:O3"/>
    <mergeCell ref="C22:O22"/>
    <mergeCell ref="C23:O23"/>
  </mergeCells>
  <pageMargins left="0.28999999999999998" right="0.27" top="1" bottom="1" header="0.5" footer="0.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Normal="100" workbookViewId="0">
      <selection activeCell="C1" sqref="C1:S1"/>
    </sheetView>
  </sheetViews>
  <sheetFormatPr defaultRowHeight="12.75" x14ac:dyDescent="0.2"/>
  <cols>
    <col min="1" max="1" width="2.42578125"/>
    <col min="2" max="2" width="18"/>
    <col min="3" max="3" width="6.5703125"/>
    <col min="4" max="4" width="1.85546875"/>
    <col min="5" max="5" width="11"/>
    <col min="6" max="6" width="9.42578125"/>
    <col min="7" max="7" width="11.7109375"/>
    <col min="8" max="8" width="8.85546875"/>
    <col min="9" max="9" width="7.85546875"/>
    <col min="10" max="10" width="9"/>
    <col min="11" max="11" width="10.140625"/>
    <col min="12" max="12" width="10.42578125"/>
    <col min="13" max="13" width="11.28515625"/>
    <col min="14" max="15" width="11.42578125"/>
    <col min="16" max="17" width="6.5703125"/>
    <col min="18" max="18" width="1.7109375"/>
    <col min="19" max="19" width="8.85546875" customWidth="1"/>
  </cols>
  <sheetData>
    <row r="1" spans="1:19" ht="15" customHeight="1" x14ac:dyDescent="0.25">
      <c r="A1" s="130"/>
      <c r="B1" s="131" t="s">
        <v>95</v>
      </c>
      <c r="C1" s="401" t="s">
        <v>96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</row>
    <row r="2" spans="1:19" ht="15" customHeight="1" x14ac:dyDescent="0.25">
      <c r="A2" s="130"/>
      <c r="B2" s="132"/>
      <c r="C2" s="402" t="s">
        <v>97</v>
      </c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</row>
    <row r="3" spans="1:19" ht="15" x14ac:dyDescent="0.25">
      <c r="A3" s="130"/>
      <c r="B3" s="234"/>
      <c r="C3" s="235" t="s">
        <v>154</v>
      </c>
      <c r="D3" s="235"/>
      <c r="E3" s="393" t="s">
        <v>155</v>
      </c>
      <c r="F3" s="393" t="s">
        <v>1</v>
      </c>
      <c r="G3" s="393" t="s">
        <v>1</v>
      </c>
      <c r="H3" s="393" t="s">
        <v>1</v>
      </c>
      <c r="I3" s="393" t="s">
        <v>1</v>
      </c>
      <c r="J3" s="393" t="s">
        <v>1</v>
      </c>
      <c r="K3" s="393" t="s">
        <v>1</v>
      </c>
      <c r="L3" s="393" t="s">
        <v>1</v>
      </c>
      <c r="M3" s="393" t="s">
        <v>1</v>
      </c>
      <c r="N3" s="393" t="s">
        <v>1</v>
      </c>
      <c r="O3" s="393" t="s">
        <v>1</v>
      </c>
      <c r="P3" s="393" t="s">
        <v>1</v>
      </c>
      <c r="Q3" s="393" t="s">
        <v>1</v>
      </c>
      <c r="R3" s="235"/>
      <c r="S3" s="235" t="s">
        <v>156</v>
      </c>
    </row>
    <row r="4" spans="1:19" ht="45" customHeight="1" x14ac:dyDescent="0.25">
      <c r="A4" s="130"/>
      <c r="B4" s="264"/>
      <c r="C4" s="261"/>
      <c r="D4" s="261"/>
      <c r="E4" s="239" t="s">
        <v>157</v>
      </c>
      <c r="F4" s="239" t="s">
        <v>182</v>
      </c>
      <c r="G4" s="239" t="s">
        <v>158</v>
      </c>
      <c r="H4" s="239" t="s">
        <v>159</v>
      </c>
      <c r="I4" s="239" t="s">
        <v>160</v>
      </c>
      <c r="J4" s="239" t="s">
        <v>187</v>
      </c>
      <c r="K4" s="239" t="s">
        <v>161</v>
      </c>
      <c r="L4" s="239" t="s">
        <v>162</v>
      </c>
      <c r="M4" s="239" t="s">
        <v>163</v>
      </c>
      <c r="N4" s="239" t="s">
        <v>164</v>
      </c>
      <c r="O4" s="265" t="s">
        <v>165</v>
      </c>
      <c r="P4" s="239" t="s">
        <v>166</v>
      </c>
      <c r="Q4" s="239" t="s">
        <v>167</v>
      </c>
      <c r="R4" s="239"/>
      <c r="S4" s="240"/>
    </row>
    <row r="5" spans="1:19" ht="15" customHeight="1" x14ac:dyDescent="0.25">
      <c r="A5" s="130"/>
      <c r="B5" s="234" t="s">
        <v>185</v>
      </c>
      <c r="C5" s="266">
        <v>9974.7710000000006</v>
      </c>
      <c r="D5" s="266"/>
      <c r="E5" s="266">
        <v>1004</v>
      </c>
      <c r="F5" s="266"/>
      <c r="G5" s="266"/>
      <c r="H5" s="266"/>
      <c r="I5" s="266"/>
      <c r="J5" s="266"/>
      <c r="K5" s="266"/>
      <c r="L5" s="266">
        <v>14</v>
      </c>
      <c r="M5" s="266">
        <v>28</v>
      </c>
      <c r="N5" s="266"/>
      <c r="O5" s="267"/>
      <c r="P5" s="266">
        <v>204</v>
      </c>
      <c r="Q5" s="266"/>
      <c r="R5" s="266"/>
      <c r="S5" s="248">
        <v>8724.7710000000006</v>
      </c>
    </row>
    <row r="6" spans="1:19" ht="15" customHeight="1" x14ac:dyDescent="0.25">
      <c r="A6" s="130"/>
      <c r="B6" s="234" t="s">
        <v>169</v>
      </c>
      <c r="C6" s="266">
        <v>1213</v>
      </c>
      <c r="D6" s="266"/>
      <c r="E6" s="266"/>
      <c r="F6" s="266"/>
      <c r="G6" s="266"/>
      <c r="H6" s="266"/>
      <c r="I6" s="266">
        <v>82.8</v>
      </c>
      <c r="J6" s="266"/>
      <c r="K6" s="266"/>
      <c r="L6" s="266"/>
      <c r="M6" s="266">
        <v>25.8</v>
      </c>
      <c r="N6" s="266"/>
      <c r="O6" s="267"/>
      <c r="P6" s="266">
        <v>2.3980000000000001</v>
      </c>
      <c r="Q6" s="266"/>
      <c r="R6" s="266"/>
      <c r="S6" s="248">
        <v>1102.002</v>
      </c>
    </row>
    <row r="7" spans="1:19" ht="15" customHeight="1" x14ac:dyDescent="0.25">
      <c r="A7" s="130"/>
      <c r="B7" s="234" t="s">
        <v>170</v>
      </c>
      <c r="C7" s="266">
        <v>2916</v>
      </c>
      <c r="D7" s="266"/>
      <c r="E7" s="266">
        <v>162</v>
      </c>
      <c r="F7" s="266"/>
      <c r="G7" s="266"/>
      <c r="H7" s="266"/>
      <c r="I7" s="266"/>
      <c r="J7" s="266"/>
      <c r="K7" s="266"/>
      <c r="L7" s="266"/>
      <c r="M7" s="266">
        <v>43</v>
      </c>
      <c r="N7" s="266"/>
      <c r="O7" s="267"/>
      <c r="P7" s="266">
        <v>-7</v>
      </c>
      <c r="Q7" s="266"/>
      <c r="R7" s="266"/>
      <c r="S7" s="248">
        <v>2718</v>
      </c>
    </row>
    <row r="8" spans="1:19" ht="15" customHeight="1" x14ac:dyDescent="0.25">
      <c r="A8" s="130"/>
      <c r="B8" s="234" t="s">
        <v>171</v>
      </c>
      <c r="C8" s="266">
        <v>1298</v>
      </c>
      <c r="D8" s="266"/>
      <c r="E8" s="266"/>
      <c r="F8" s="266"/>
      <c r="G8" s="266"/>
      <c r="H8" s="266"/>
      <c r="I8" s="266"/>
      <c r="J8" s="266"/>
      <c r="K8" s="266"/>
      <c r="L8" s="266"/>
      <c r="M8" s="266">
        <v>55</v>
      </c>
      <c r="N8" s="266"/>
      <c r="O8" s="267"/>
      <c r="P8" s="266">
        <v>15</v>
      </c>
      <c r="Q8" s="266"/>
      <c r="R8" s="266"/>
      <c r="S8" s="248">
        <v>1228</v>
      </c>
    </row>
    <row r="9" spans="1:19" ht="15" customHeight="1" x14ac:dyDescent="0.25">
      <c r="A9" s="130"/>
      <c r="B9" s="234" t="s">
        <v>172</v>
      </c>
      <c r="C9" s="266">
        <v>-291</v>
      </c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>
        <v>-66</v>
      </c>
      <c r="P9" s="266"/>
      <c r="Q9" s="266"/>
      <c r="R9" s="266"/>
      <c r="S9" s="248">
        <v>-225</v>
      </c>
    </row>
    <row r="10" spans="1:19" ht="27.75" customHeight="1" x14ac:dyDescent="0.25">
      <c r="A10" s="130"/>
      <c r="B10" s="234" t="s">
        <v>158</v>
      </c>
      <c r="C10" s="266">
        <v>-1208</v>
      </c>
      <c r="D10" s="266"/>
      <c r="E10" s="266"/>
      <c r="F10" s="266"/>
      <c r="G10" s="266">
        <v>-1208</v>
      </c>
      <c r="H10" s="266"/>
      <c r="I10" s="266"/>
      <c r="J10" s="266"/>
      <c r="K10" s="266"/>
      <c r="L10" s="266"/>
      <c r="M10" s="266"/>
      <c r="N10" s="266"/>
      <c r="O10" s="267"/>
      <c r="P10" s="266"/>
      <c r="Q10" s="266"/>
      <c r="R10" s="266"/>
      <c r="S10" s="248">
        <v>0</v>
      </c>
    </row>
    <row r="11" spans="1:19" ht="39.75" customHeight="1" x14ac:dyDescent="0.25">
      <c r="A11" s="130"/>
      <c r="B11" s="234" t="s">
        <v>173</v>
      </c>
      <c r="C11" s="266">
        <v>987</v>
      </c>
      <c r="D11" s="266"/>
      <c r="E11" s="266"/>
      <c r="F11" s="266"/>
      <c r="G11" s="266"/>
      <c r="H11" s="266">
        <v>500</v>
      </c>
      <c r="I11" s="266"/>
      <c r="J11" s="266">
        <v>13</v>
      </c>
      <c r="K11" s="266">
        <v>488</v>
      </c>
      <c r="L11" s="266"/>
      <c r="M11" s="266"/>
      <c r="N11" s="266">
        <v>57</v>
      </c>
      <c r="O11" s="267"/>
      <c r="P11" s="266">
        <v>-71</v>
      </c>
      <c r="Q11" s="266"/>
      <c r="R11" s="266"/>
      <c r="S11" s="248">
        <v>0</v>
      </c>
    </row>
    <row r="12" spans="1:19" ht="23.25" customHeight="1" x14ac:dyDescent="0.25">
      <c r="A12" s="130"/>
      <c r="B12" s="234" t="s">
        <v>174</v>
      </c>
      <c r="C12" s="266">
        <v>1991</v>
      </c>
      <c r="D12" s="266"/>
      <c r="E12" s="266"/>
      <c r="F12" s="266"/>
      <c r="G12" s="266"/>
      <c r="H12" s="266">
        <v>1991</v>
      </c>
      <c r="I12" s="266"/>
      <c r="J12" s="266"/>
      <c r="K12" s="266"/>
      <c r="L12" s="266"/>
      <c r="M12" s="266"/>
      <c r="N12" s="266"/>
      <c r="O12" s="267"/>
      <c r="P12" s="266"/>
      <c r="Q12" s="266"/>
      <c r="R12" s="266"/>
      <c r="S12" s="248">
        <v>0</v>
      </c>
    </row>
    <row r="13" spans="1:19" ht="19.5" customHeight="1" x14ac:dyDescent="0.25">
      <c r="A13" s="130"/>
      <c r="B13" s="234" t="s">
        <v>182</v>
      </c>
      <c r="C13" s="266">
        <v>3027</v>
      </c>
      <c r="D13" s="266"/>
      <c r="E13" s="266"/>
      <c r="F13" s="266">
        <v>3027</v>
      </c>
      <c r="G13" s="266"/>
      <c r="H13" s="266"/>
      <c r="I13" s="266"/>
      <c r="J13" s="266"/>
      <c r="K13" s="266"/>
      <c r="L13" s="266"/>
      <c r="M13" s="266"/>
      <c r="N13" s="266"/>
      <c r="O13" s="267"/>
      <c r="P13" s="266"/>
      <c r="Q13" s="266"/>
      <c r="R13" s="266"/>
      <c r="S13" s="248">
        <v>0</v>
      </c>
    </row>
    <row r="14" spans="1:19" ht="17.25" customHeight="1" x14ac:dyDescent="0.25">
      <c r="A14" s="130"/>
      <c r="B14" s="234" t="s">
        <v>175</v>
      </c>
      <c r="C14" s="266">
        <v>959</v>
      </c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7"/>
      <c r="P14" s="266"/>
      <c r="Q14" s="266">
        <v>66</v>
      </c>
      <c r="R14" s="266"/>
      <c r="S14" s="248">
        <v>893</v>
      </c>
    </row>
    <row r="15" spans="1:19" ht="15" x14ac:dyDescent="0.25">
      <c r="A15" s="130"/>
      <c r="B15" s="234" t="s">
        <v>176</v>
      </c>
      <c r="C15" s="266">
        <v>-195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  <c r="P15" s="266"/>
      <c r="Q15" s="266">
        <v>-714</v>
      </c>
      <c r="R15" s="266"/>
      <c r="S15" s="248">
        <v>519</v>
      </c>
    </row>
    <row r="16" spans="1:19" ht="34.5" customHeight="1" x14ac:dyDescent="0.25">
      <c r="A16" s="130"/>
      <c r="B16" s="242" t="s">
        <v>177</v>
      </c>
      <c r="C16" s="266">
        <v>71</v>
      </c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7"/>
      <c r="P16" s="266"/>
      <c r="Q16" s="266">
        <v>103</v>
      </c>
      <c r="R16" s="266"/>
      <c r="S16" s="248">
        <v>-32</v>
      </c>
    </row>
    <row r="17" spans="1:19" ht="34.5" customHeight="1" x14ac:dyDescent="0.25">
      <c r="A17" s="130"/>
      <c r="B17" s="234" t="s">
        <v>178</v>
      </c>
      <c r="C17" s="266">
        <v>-322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7"/>
      <c r="P17" s="266"/>
      <c r="Q17" s="266">
        <v>-431</v>
      </c>
      <c r="R17" s="266"/>
      <c r="S17" s="248">
        <v>109</v>
      </c>
    </row>
    <row r="18" spans="1:19" ht="9" customHeight="1" x14ac:dyDescent="0.25">
      <c r="A18" s="130"/>
      <c r="B18" s="267"/>
      <c r="C18" s="245"/>
      <c r="D18" s="245"/>
      <c r="E18" s="268"/>
      <c r="F18" s="268"/>
      <c r="G18" s="268"/>
      <c r="H18" s="268"/>
      <c r="I18" s="269"/>
      <c r="J18" s="268"/>
      <c r="K18" s="268"/>
      <c r="L18" s="268"/>
      <c r="M18" s="268"/>
      <c r="N18" s="268"/>
      <c r="O18" s="270"/>
      <c r="P18" s="268"/>
      <c r="Q18" s="268"/>
      <c r="R18" s="245"/>
      <c r="S18" s="248"/>
    </row>
    <row r="19" spans="1:19" ht="16.5" customHeight="1" thickBot="1" x14ac:dyDescent="0.3">
      <c r="A19" s="130"/>
      <c r="B19" s="271" t="s">
        <v>188</v>
      </c>
      <c r="C19" s="245"/>
      <c r="D19" s="245"/>
      <c r="E19" s="262">
        <v>1166</v>
      </c>
      <c r="F19" s="262">
        <v>3027</v>
      </c>
      <c r="G19" s="262">
        <v>-1208</v>
      </c>
      <c r="H19" s="262">
        <v>2491</v>
      </c>
      <c r="I19" s="262">
        <v>82.8</v>
      </c>
      <c r="J19" s="262">
        <v>13</v>
      </c>
      <c r="K19" s="262">
        <v>488</v>
      </c>
      <c r="L19" s="262">
        <v>14</v>
      </c>
      <c r="M19" s="262">
        <v>151.80000000000001</v>
      </c>
      <c r="N19" s="262">
        <v>57</v>
      </c>
      <c r="O19" s="262">
        <v>-66</v>
      </c>
      <c r="P19" s="262">
        <v>143.398</v>
      </c>
      <c r="Q19" s="262">
        <v>-976</v>
      </c>
      <c r="R19" s="272"/>
      <c r="S19" s="248"/>
    </row>
    <row r="20" spans="1:19" ht="15.75" customHeight="1" thickTop="1" x14ac:dyDescent="0.25">
      <c r="A20" s="130"/>
      <c r="B20" s="234" t="s">
        <v>180</v>
      </c>
      <c r="C20" s="273">
        <v>-2.35</v>
      </c>
      <c r="D20" s="273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5"/>
      <c r="P20" s="274"/>
      <c r="Q20" s="274">
        <v>5.27</v>
      </c>
      <c r="R20" s="273"/>
      <c r="S20" s="273">
        <v>2.92</v>
      </c>
    </row>
    <row r="21" spans="1:19" ht="15" customHeight="1" x14ac:dyDescent="0.25">
      <c r="A21" s="130"/>
      <c r="B21" s="234" t="s">
        <v>181</v>
      </c>
      <c r="C21" s="273">
        <v>-2.35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67"/>
      <c r="P21" s="273"/>
      <c r="Q21" s="273">
        <v>5.27</v>
      </c>
      <c r="R21" s="273"/>
      <c r="S21" s="273">
        <v>2.92</v>
      </c>
    </row>
    <row r="22" spans="1:19" ht="15" customHeight="1" x14ac:dyDescent="0.25">
      <c r="A22" s="130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7"/>
    </row>
    <row r="23" spans="1:19" ht="15" customHeight="1" x14ac:dyDescent="0.25">
      <c r="A23" s="130"/>
      <c r="B23" s="276"/>
      <c r="C23" s="398" t="s">
        <v>189</v>
      </c>
      <c r="D23" s="398" t="s">
        <v>1</v>
      </c>
      <c r="E23" s="398" t="s">
        <v>1</v>
      </c>
      <c r="F23" s="398" t="s">
        <v>1</v>
      </c>
      <c r="G23" s="398" t="s">
        <v>1</v>
      </c>
      <c r="H23" s="398" t="s">
        <v>1</v>
      </c>
      <c r="I23" s="398" t="s">
        <v>1</v>
      </c>
      <c r="J23" s="398" t="s">
        <v>1</v>
      </c>
      <c r="K23" s="398" t="s">
        <v>1</v>
      </c>
      <c r="L23" s="398" t="s">
        <v>1</v>
      </c>
      <c r="M23" s="398" t="s">
        <v>1</v>
      </c>
      <c r="N23" s="398" t="s">
        <v>1</v>
      </c>
      <c r="O23" s="398" t="s">
        <v>1</v>
      </c>
      <c r="P23" s="398" t="s">
        <v>1</v>
      </c>
      <c r="Q23" s="276"/>
      <c r="R23" s="276"/>
      <c r="S23" s="277"/>
    </row>
    <row r="24" spans="1:19" ht="14.25" customHeight="1" x14ac:dyDescent="0.25">
      <c r="A24" s="130"/>
      <c r="B24" s="234"/>
      <c r="C24" s="400" t="s">
        <v>190</v>
      </c>
      <c r="D24" s="400" t="s">
        <v>1</v>
      </c>
      <c r="E24" s="400" t="s">
        <v>1</v>
      </c>
      <c r="F24" s="400" t="s">
        <v>1</v>
      </c>
      <c r="G24" s="400" t="s">
        <v>1</v>
      </c>
      <c r="H24" s="400" t="s">
        <v>1</v>
      </c>
      <c r="I24" s="400" t="s">
        <v>1</v>
      </c>
      <c r="J24" s="400" t="s">
        <v>1</v>
      </c>
      <c r="K24" s="400" t="s">
        <v>1</v>
      </c>
      <c r="L24" s="400" t="s">
        <v>1</v>
      </c>
      <c r="M24" s="400" t="s">
        <v>1</v>
      </c>
      <c r="N24" s="400" t="s">
        <v>1</v>
      </c>
      <c r="O24" s="400" t="s">
        <v>1</v>
      </c>
      <c r="P24" s="400" t="s">
        <v>1</v>
      </c>
      <c r="Q24" s="400" t="s">
        <v>1</v>
      </c>
      <c r="R24" s="278"/>
      <c r="S24" s="277"/>
    </row>
    <row r="25" spans="1:19" ht="14.25" customHeight="1" x14ac:dyDescent="0.25">
      <c r="A25" s="130"/>
      <c r="B25" s="234"/>
      <c r="C25" s="400" t="s">
        <v>1</v>
      </c>
      <c r="D25" s="400" t="s">
        <v>1</v>
      </c>
      <c r="E25" s="400" t="s">
        <v>1</v>
      </c>
      <c r="F25" s="400" t="s">
        <v>1</v>
      </c>
      <c r="G25" s="400" t="s">
        <v>1</v>
      </c>
      <c r="H25" s="400" t="s">
        <v>1</v>
      </c>
      <c r="I25" s="400" t="s">
        <v>1</v>
      </c>
      <c r="J25" s="400" t="s">
        <v>1</v>
      </c>
      <c r="K25" s="400" t="s">
        <v>1</v>
      </c>
      <c r="L25" s="400" t="s">
        <v>1</v>
      </c>
      <c r="M25" s="400" t="s">
        <v>1</v>
      </c>
      <c r="N25" s="400" t="s">
        <v>1</v>
      </c>
      <c r="O25" s="400" t="s">
        <v>1</v>
      </c>
      <c r="P25" s="400" t="s">
        <v>1</v>
      </c>
      <c r="Q25" s="400" t="s">
        <v>1</v>
      </c>
      <c r="R25" s="278"/>
      <c r="S25" s="277"/>
    </row>
    <row r="26" spans="1:19" ht="9.75" customHeight="1" x14ac:dyDescent="0.25">
      <c r="A26" s="130"/>
      <c r="B26" s="119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4"/>
      <c r="R26" s="134"/>
      <c r="S26" s="2"/>
    </row>
    <row r="27" spans="1:19" ht="18" customHeight="1" x14ac:dyDescent="0.25">
      <c r="A27" s="130"/>
      <c r="B27" s="119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4"/>
      <c r="Q27" s="134"/>
      <c r="R27" s="120"/>
      <c r="S27" s="120"/>
    </row>
    <row r="28" spans="1:19" ht="18" customHeight="1" x14ac:dyDescent="0.25">
      <c r="A28" s="130"/>
      <c r="B28" s="2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2"/>
      <c r="Q28" s="2"/>
      <c r="R28" s="2"/>
      <c r="S28" s="2"/>
    </row>
  </sheetData>
  <mergeCells count="5">
    <mergeCell ref="E3:Q3"/>
    <mergeCell ref="C23:P23"/>
    <mergeCell ref="C24:Q25"/>
    <mergeCell ref="C1:S1"/>
    <mergeCell ref="C2:S2"/>
  </mergeCells>
  <pageMargins left="0.7" right="0.7" top="0.75" bottom="0.75" header="0.3" footer="0.3"/>
  <pageSetup scale="70" orientation="landscape" horizontalDpi="72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workbookViewId="0">
      <selection activeCell="B2" sqref="B2:R2"/>
    </sheetView>
  </sheetViews>
  <sheetFormatPr defaultRowHeight="12.75" x14ac:dyDescent="0.2"/>
  <cols>
    <col min="1" max="1" width="18"/>
    <col min="2" max="2" width="2"/>
    <col min="3" max="3" width="8.42578125"/>
    <col min="4" max="5" width="1.5703125"/>
    <col min="6" max="6" width="8.42578125"/>
    <col min="7" max="7" width="1.5703125"/>
    <col min="8" max="8" width="1.85546875"/>
    <col min="9" max="9" width="8.42578125"/>
    <col min="10" max="11" width="1.5703125"/>
    <col min="12" max="12" width="8.42578125"/>
    <col min="13" max="14" width="1.5703125"/>
    <col min="15" max="15" width="8.42578125"/>
    <col min="16" max="17" width="1.5703125"/>
    <col min="18" max="18" width="8.42578125"/>
  </cols>
  <sheetData>
    <row r="1" spans="1:18" ht="15" customHeight="1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</row>
    <row r="2" spans="1:18" ht="15" customHeight="1" x14ac:dyDescent="0.25">
      <c r="A2" s="135"/>
      <c r="B2" s="403" t="s">
        <v>203</v>
      </c>
      <c r="C2" s="403" t="s">
        <v>1</v>
      </c>
      <c r="D2" s="403" t="s">
        <v>1</v>
      </c>
      <c r="E2" s="403" t="s">
        <v>1</v>
      </c>
      <c r="F2" s="403" t="s">
        <v>1</v>
      </c>
      <c r="G2" s="403" t="s">
        <v>1</v>
      </c>
      <c r="H2" s="403" t="s">
        <v>1</v>
      </c>
      <c r="I2" s="403" t="s">
        <v>1</v>
      </c>
      <c r="J2" s="403" t="s">
        <v>1</v>
      </c>
      <c r="K2" s="403" t="s">
        <v>1</v>
      </c>
      <c r="L2" s="403" t="s">
        <v>1</v>
      </c>
      <c r="M2" s="403" t="s">
        <v>1</v>
      </c>
      <c r="N2" s="403" t="s">
        <v>1</v>
      </c>
      <c r="O2" s="403" t="s">
        <v>1</v>
      </c>
      <c r="P2" s="403" t="s">
        <v>1</v>
      </c>
      <c r="Q2" s="403" t="s">
        <v>1</v>
      </c>
      <c r="R2" s="403" t="s">
        <v>1</v>
      </c>
    </row>
    <row r="3" spans="1:18" ht="15" customHeight="1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</row>
    <row r="4" spans="1:18" ht="15" customHeight="1" x14ac:dyDescent="0.2">
      <c r="A4" s="279"/>
      <c r="B4" s="404" t="s">
        <v>191</v>
      </c>
      <c r="C4" s="404" t="s">
        <v>1</v>
      </c>
      <c r="D4" s="404" t="s">
        <v>1</v>
      </c>
      <c r="E4" s="404" t="s">
        <v>1</v>
      </c>
      <c r="F4" s="404" t="s">
        <v>1</v>
      </c>
      <c r="G4" s="280"/>
      <c r="H4" s="404" t="s">
        <v>192</v>
      </c>
      <c r="I4" s="404" t="s">
        <v>1</v>
      </c>
      <c r="J4" s="404" t="s">
        <v>1</v>
      </c>
      <c r="K4" s="404" t="s">
        <v>1</v>
      </c>
      <c r="L4" s="404" t="s">
        <v>1</v>
      </c>
      <c r="M4" s="280"/>
      <c r="N4" s="404" t="s">
        <v>193</v>
      </c>
      <c r="O4" s="404" t="s">
        <v>1</v>
      </c>
      <c r="P4" s="404" t="s">
        <v>1</v>
      </c>
      <c r="Q4" s="404" t="s">
        <v>1</v>
      </c>
      <c r="R4" s="404" t="s">
        <v>1</v>
      </c>
    </row>
    <row r="5" spans="1:18" ht="22.5" customHeight="1" x14ac:dyDescent="0.2">
      <c r="A5" s="281"/>
      <c r="B5" s="405" t="s">
        <v>194</v>
      </c>
      <c r="C5" s="405" t="s">
        <v>1</v>
      </c>
      <c r="D5" s="405" t="s">
        <v>1</v>
      </c>
      <c r="E5" s="405" t="s">
        <v>1</v>
      </c>
      <c r="F5" s="405" t="s">
        <v>1</v>
      </c>
      <c r="G5" s="280"/>
      <c r="H5" s="405" t="s">
        <v>194</v>
      </c>
      <c r="I5" s="405" t="s">
        <v>1</v>
      </c>
      <c r="J5" s="405" t="s">
        <v>1</v>
      </c>
      <c r="K5" s="405" t="s">
        <v>1</v>
      </c>
      <c r="L5" s="405" t="s">
        <v>1</v>
      </c>
      <c r="M5" s="280"/>
      <c r="N5" s="405" t="s">
        <v>194</v>
      </c>
      <c r="O5" s="405" t="s">
        <v>1</v>
      </c>
      <c r="P5" s="405" t="s">
        <v>1</v>
      </c>
      <c r="Q5" s="405" t="s">
        <v>1</v>
      </c>
      <c r="R5" s="405" t="s">
        <v>1</v>
      </c>
    </row>
    <row r="6" spans="1:18" ht="15" customHeight="1" x14ac:dyDescent="0.2">
      <c r="A6" s="282"/>
      <c r="B6" s="406">
        <v>2019</v>
      </c>
      <c r="C6" s="406" t="s">
        <v>1</v>
      </c>
      <c r="D6" s="283"/>
      <c r="E6" s="406">
        <v>2018</v>
      </c>
      <c r="F6" s="406" t="s">
        <v>1</v>
      </c>
      <c r="G6" s="284"/>
      <c r="H6" s="406">
        <v>2019</v>
      </c>
      <c r="I6" s="406" t="s">
        <v>1</v>
      </c>
      <c r="J6" s="283"/>
      <c r="K6" s="406">
        <v>2018</v>
      </c>
      <c r="L6" s="406" t="s">
        <v>1</v>
      </c>
      <c r="M6" s="284"/>
      <c r="N6" s="406">
        <v>2019</v>
      </c>
      <c r="O6" s="406" t="s">
        <v>1</v>
      </c>
      <c r="P6" s="283"/>
      <c r="Q6" s="406">
        <v>2018</v>
      </c>
      <c r="R6" s="406" t="s">
        <v>1</v>
      </c>
    </row>
    <row r="7" spans="1:18" ht="15" customHeight="1" x14ac:dyDescent="0.2">
      <c r="A7" s="282"/>
      <c r="B7" s="283"/>
      <c r="C7" s="283"/>
      <c r="D7" s="285"/>
      <c r="E7" s="283"/>
      <c r="F7" s="283"/>
      <c r="G7" s="284"/>
      <c r="H7" s="283"/>
      <c r="I7" s="283"/>
      <c r="J7" s="285"/>
      <c r="K7" s="283"/>
      <c r="L7" s="283"/>
      <c r="M7" s="284"/>
      <c r="N7" s="283"/>
      <c r="O7" s="283"/>
      <c r="P7" s="285"/>
      <c r="Q7" s="283"/>
      <c r="R7" s="283"/>
    </row>
    <row r="8" spans="1:18" ht="15" customHeight="1" x14ac:dyDescent="0.2">
      <c r="A8" s="284"/>
      <c r="B8" s="407" t="s">
        <v>195</v>
      </c>
      <c r="C8" s="407" t="s">
        <v>1</v>
      </c>
      <c r="D8" s="407" t="s">
        <v>1</v>
      </c>
      <c r="E8" s="407" t="s">
        <v>1</v>
      </c>
      <c r="F8" s="407" t="s">
        <v>1</v>
      </c>
      <c r="G8" s="286"/>
      <c r="H8" s="407" t="s">
        <v>195</v>
      </c>
      <c r="I8" s="407" t="s">
        <v>1</v>
      </c>
      <c r="J8" s="407" t="s">
        <v>1</v>
      </c>
      <c r="K8" s="407" t="s">
        <v>1</v>
      </c>
      <c r="L8" s="407" t="s">
        <v>1</v>
      </c>
      <c r="M8" s="286"/>
      <c r="N8" s="407" t="s">
        <v>195</v>
      </c>
      <c r="O8" s="407" t="s">
        <v>1</v>
      </c>
      <c r="P8" s="407" t="s">
        <v>1</v>
      </c>
      <c r="Q8" s="407" t="s">
        <v>1</v>
      </c>
      <c r="R8" s="407" t="s">
        <v>1</v>
      </c>
    </row>
    <row r="9" spans="1:18" ht="15" customHeight="1" x14ac:dyDescent="0.2">
      <c r="A9" s="284"/>
      <c r="B9" s="287"/>
      <c r="C9" s="287"/>
      <c r="D9" s="287"/>
      <c r="E9" s="287"/>
      <c r="F9" s="287"/>
      <c r="G9" s="284"/>
      <c r="H9" s="287"/>
      <c r="I9" s="287"/>
      <c r="J9" s="287"/>
      <c r="K9" s="288"/>
      <c r="L9" s="287"/>
      <c r="M9" s="284"/>
      <c r="N9" s="287"/>
      <c r="O9" s="287"/>
      <c r="P9" s="287"/>
      <c r="Q9" s="287"/>
      <c r="R9" s="287"/>
    </row>
    <row r="10" spans="1:18" ht="15" customHeight="1" x14ac:dyDescent="0.2">
      <c r="A10" s="289" t="s">
        <v>196</v>
      </c>
      <c r="B10" s="284" t="s">
        <v>117</v>
      </c>
      <c r="C10" s="290">
        <v>2372.9940271589739</v>
      </c>
      <c r="D10" s="291"/>
      <c r="E10" s="291" t="s">
        <v>117</v>
      </c>
      <c r="F10" s="290">
        <v>2238</v>
      </c>
      <c r="G10" s="291"/>
      <c r="H10" s="291" t="s">
        <v>117</v>
      </c>
      <c r="I10" s="290">
        <v>1184.3442190863427</v>
      </c>
      <c r="J10" s="291"/>
      <c r="K10" s="291" t="s">
        <v>117</v>
      </c>
      <c r="L10" s="290">
        <v>1204</v>
      </c>
      <c r="M10" s="291"/>
      <c r="N10" s="291" t="s">
        <v>117</v>
      </c>
      <c r="O10" s="290">
        <v>578.45116552790978</v>
      </c>
      <c r="P10" s="291"/>
      <c r="Q10" s="291" t="s">
        <v>117</v>
      </c>
      <c r="R10" s="290">
        <v>599.26013550999983</v>
      </c>
    </row>
    <row r="11" spans="1:18" ht="15" customHeight="1" x14ac:dyDescent="0.2">
      <c r="A11" s="289" t="s">
        <v>197</v>
      </c>
      <c r="B11" s="284"/>
      <c r="C11" s="290">
        <v>1195.7871130994699</v>
      </c>
      <c r="D11" s="291"/>
      <c r="E11" s="291"/>
      <c r="F11" s="290">
        <v>1200.6690000000001</v>
      </c>
      <c r="G11" s="291"/>
      <c r="H11" s="291"/>
      <c r="I11" s="290">
        <v>637.8577457728644</v>
      </c>
      <c r="J11" s="291"/>
      <c r="K11" s="291"/>
      <c r="L11" s="290">
        <v>688.59400000000005</v>
      </c>
      <c r="M11" s="291"/>
      <c r="N11" s="291"/>
      <c r="O11" s="290">
        <v>289.94585460522939</v>
      </c>
      <c r="P11" s="291"/>
      <c r="Q11" s="291"/>
      <c r="R11" s="290">
        <v>311.75164769624939</v>
      </c>
    </row>
    <row r="12" spans="1:18" ht="15" customHeight="1" x14ac:dyDescent="0.2">
      <c r="A12" s="289" t="s">
        <v>198</v>
      </c>
      <c r="B12" s="284"/>
      <c r="C12" s="290">
        <v>155.1141224747046</v>
      </c>
      <c r="D12" s="291"/>
      <c r="E12" s="291"/>
      <c r="F12" s="290">
        <v>185</v>
      </c>
      <c r="G12" s="291"/>
      <c r="H12" s="291"/>
      <c r="I12" s="290">
        <v>62.962478591010786</v>
      </c>
      <c r="J12" s="291"/>
      <c r="K12" s="291"/>
      <c r="L12" s="290">
        <v>75</v>
      </c>
      <c r="M12" s="291"/>
      <c r="N12" s="291"/>
      <c r="O12" s="290">
        <v>21.170779575313325</v>
      </c>
      <c r="P12" s="291"/>
      <c r="Q12" s="291"/>
      <c r="R12" s="290">
        <v>26</v>
      </c>
    </row>
    <row r="13" spans="1:18" ht="15" customHeight="1" x14ac:dyDescent="0.2">
      <c r="A13" s="289" t="s">
        <v>199</v>
      </c>
      <c r="B13" s="284"/>
      <c r="C13" s="290">
        <v>265.11416972014899</v>
      </c>
      <c r="D13" s="291"/>
      <c r="E13" s="291"/>
      <c r="F13" s="290">
        <v>340.66899999999998</v>
      </c>
      <c r="G13" s="291"/>
      <c r="H13" s="291"/>
      <c r="I13" s="290">
        <v>252.69465131362313</v>
      </c>
      <c r="J13" s="291"/>
      <c r="K13" s="291"/>
      <c r="L13" s="290">
        <v>277.59399999999999</v>
      </c>
      <c r="M13" s="291"/>
      <c r="N13" s="291"/>
      <c r="O13" s="290">
        <v>132.96567744453577</v>
      </c>
      <c r="P13" s="291"/>
      <c r="Q13" s="291"/>
      <c r="R13" s="290">
        <v>133.708</v>
      </c>
    </row>
    <row r="14" spans="1:18" ht="15" customHeight="1" x14ac:dyDescent="0.2">
      <c r="A14" s="289" t="s">
        <v>200</v>
      </c>
      <c r="B14" s="292"/>
      <c r="C14" s="290">
        <v>96.944403685885533</v>
      </c>
      <c r="D14" s="291"/>
      <c r="E14" s="293"/>
      <c r="F14" s="290">
        <v>127</v>
      </c>
      <c r="G14" s="291"/>
      <c r="H14" s="293"/>
      <c r="I14" s="290">
        <v>64.577753075142013</v>
      </c>
      <c r="J14" s="291"/>
      <c r="K14" s="293"/>
      <c r="L14" s="290">
        <v>82</v>
      </c>
      <c r="M14" s="291"/>
      <c r="N14" s="293"/>
      <c r="O14" s="290">
        <v>35.973954430019717</v>
      </c>
      <c r="P14" s="291"/>
      <c r="Q14" s="293"/>
      <c r="R14" s="290">
        <v>38</v>
      </c>
    </row>
    <row r="15" spans="1:18" ht="15" customHeight="1" x14ac:dyDescent="0.2">
      <c r="A15" s="289" t="s">
        <v>201</v>
      </c>
      <c r="B15" s="294"/>
      <c r="C15" s="295">
        <v>-7.1922256773931963</v>
      </c>
      <c r="D15" s="291"/>
      <c r="E15" s="296"/>
      <c r="F15" s="295">
        <v>-3</v>
      </c>
      <c r="G15" s="291"/>
      <c r="H15" s="296"/>
      <c r="I15" s="295">
        <v>0</v>
      </c>
      <c r="J15" s="291"/>
      <c r="K15" s="293"/>
      <c r="L15" s="295">
        <v>1</v>
      </c>
      <c r="M15" s="291"/>
      <c r="N15" s="296"/>
      <c r="O15" s="295">
        <v>-1.1575527336923239</v>
      </c>
      <c r="P15" s="291"/>
      <c r="Q15" s="296"/>
      <c r="R15" s="295">
        <v>0</v>
      </c>
    </row>
    <row r="16" spans="1:18" ht="15.75" customHeight="1" thickBot="1" x14ac:dyDescent="0.25">
      <c r="A16" s="289" t="s">
        <v>202</v>
      </c>
      <c r="B16" s="297" t="s">
        <v>117</v>
      </c>
      <c r="C16" s="298">
        <v>685.806642896124</v>
      </c>
      <c r="D16" s="291"/>
      <c r="E16" s="299" t="s">
        <v>117</v>
      </c>
      <c r="F16" s="298">
        <v>551</v>
      </c>
      <c r="G16" s="291"/>
      <c r="H16" s="299" t="s">
        <v>117</v>
      </c>
      <c r="I16" s="298">
        <v>257.62286279308842</v>
      </c>
      <c r="J16" s="291"/>
      <c r="K16" s="291" t="s">
        <v>117</v>
      </c>
      <c r="L16" s="298">
        <v>253</v>
      </c>
      <c r="M16" s="291"/>
      <c r="N16" s="299" t="s">
        <v>117</v>
      </c>
      <c r="O16" s="298">
        <v>100.99299588905292</v>
      </c>
      <c r="P16" s="291"/>
      <c r="Q16" s="299" t="s">
        <v>117</v>
      </c>
      <c r="R16" s="298">
        <v>114.04364769624939</v>
      </c>
    </row>
    <row r="17" spans="1:18" ht="15.75" customHeight="1" thickTop="1" x14ac:dyDescent="0.25">
      <c r="A17" s="135"/>
      <c r="B17" s="137"/>
      <c r="C17" s="137"/>
      <c r="D17" s="135"/>
      <c r="E17" s="137"/>
      <c r="F17" s="137"/>
      <c r="G17" s="135"/>
      <c r="H17" s="137"/>
      <c r="I17" s="137"/>
      <c r="J17" s="135"/>
      <c r="K17" s="135"/>
      <c r="L17" s="137"/>
      <c r="M17" s="135"/>
      <c r="N17" s="137"/>
      <c r="O17" s="137"/>
      <c r="P17" s="135"/>
      <c r="Q17" s="137"/>
      <c r="R17" s="137"/>
    </row>
  </sheetData>
  <mergeCells count="16">
    <mergeCell ref="Q6:R6"/>
    <mergeCell ref="B8:F8"/>
    <mergeCell ref="H8:L8"/>
    <mergeCell ref="N8:R8"/>
    <mergeCell ref="B6:C6"/>
    <mergeCell ref="E6:F6"/>
    <mergeCell ref="H6:I6"/>
    <mergeCell ref="K6:L6"/>
    <mergeCell ref="N6:O6"/>
    <mergeCell ref="B2:R2"/>
    <mergeCell ref="B4:F4"/>
    <mergeCell ref="H4:L4"/>
    <mergeCell ref="N4:R4"/>
    <mergeCell ref="B5:F5"/>
    <mergeCell ref="H5:L5"/>
    <mergeCell ref="N5:R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workbookViewId="0">
      <selection activeCell="B2" sqref="B2:R2"/>
    </sheetView>
  </sheetViews>
  <sheetFormatPr defaultRowHeight="12.75" x14ac:dyDescent="0.2"/>
  <cols>
    <col min="1" max="1" width="18"/>
    <col min="2" max="2" width="1.5703125"/>
    <col min="3" max="3" width="8.42578125"/>
    <col min="4" max="5" width="1.5703125"/>
    <col min="6" max="6" width="8.42578125"/>
    <col min="7" max="8" width="1.5703125"/>
    <col min="9" max="9" width="8.42578125"/>
    <col min="10" max="11" width="1.5703125"/>
    <col min="12" max="12" width="8.42578125"/>
    <col min="13" max="14" width="1.5703125"/>
    <col min="15" max="15" width="8.42578125"/>
    <col min="16" max="17" width="1.5703125"/>
    <col min="18" max="18" width="8.42578125"/>
  </cols>
  <sheetData>
    <row r="1" spans="1:18" ht="15" customHeight="1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1:18" ht="15" customHeight="1" x14ac:dyDescent="0.25">
      <c r="A2" s="138"/>
      <c r="B2" s="408" t="s">
        <v>203</v>
      </c>
      <c r="C2" s="408" t="s">
        <v>1</v>
      </c>
      <c r="D2" s="408" t="s">
        <v>1</v>
      </c>
      <c r="E2" s="408" t="s">
        <v>1</v>
      </c>
      <c r="F2" s="408" t="s">
        <v>1</v>
      </c>
      <c r="G2" s="408" t="s">
        <v>1</v>
      </c>
      <c r="H2" s="408" t="s">
        <v>1</v>
      </c>
      <c r="I2" s="408" t="s">
        <v>1</v>
      </c>
      <c r="J2" s="408" t="s">
        <v>1</v>
      </c>
      <c r="K2" s="408" t="s">
        <v>1</v>
      </c>
      <c r="L2" s="408" t="s">
        <v>1</v>
      </c>
      <c r="M2" s="408" t="s">
        <v>1</v>
      </c>
      <c r="N2" s="408" t="s">
        <v>1</v>
      </c>
      <c r="O2" s="408" t="s">
        <v>1</v>
      </c>
      <c r="P2" s="408" t="s">
        <v>1</v>
      </c>
      <c r="Q2" s="408" t="s">
        <v>1</v>
      </c>
      <c r="R2" s="408" t="s">
        <v>1</v>
      </c>
    </row>
    <row r="3" spans="1:18" ht="15" customHeight="1" x14ac:dyDescent="0.25">
      <c r="A3" s="138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1:18" ht="15" customHeight="1" x14ac:dyDescent="0.2">
      <c r="A4" s="279"/>
      <c r="B4" s="404" t="s">
        <v>191</v>
      </c>
      <c r="C4" s="404" t="s">
        <v>1</v>
      </c>
      <c r="D4" s="404" t="s">
        <v>1</v>
      </c>
      <c r="E4" s="404" t="s">
        <v>1</v>
      </c>
      <c r="F4" s="404" t="s">
        <v>1</v>
      </c>
      <c r="G4" s="280"/>
      <c r="H4" s="404" t="s">
        <v>192</v>
      </c>
      <c r="I4" s="404" t="s">
        <v>1</v>
      </c>
      <c r="J4" s="404" t="s">
        <v>1</v>
      </c>
      <c r="K4" s="404" t="s">
        <v>1</v>
      </c>
      <c r="L4" s="404" t="s">
        <v>1</v>
      </c>
      <c r="M4" s="280"/>
      <c r="N4" s="404" t="s">
        <v>193</v>
      </c>
      <c r="O4" s="404" t="s">
        <v>1</v>
      </c>
      <c r="P4" s="404" t="s">
        <v>1</v>
      </c>
      <c r="Q4" s="404" t="s">
        <v>1</v>
      </c>
      <c r="R4" s="404" t="s">
        <v>1</v>
      </c>
    </row>
    <row r="5" spans="1:18" ht="15" customHeight="1" x14ac:dyDescent="0.2">
      <c r="A5" s="281"/>
      <c r="B5" s="405" t="s">
        <v>204</v>
      </c>
      <c r="C5" s="405" t="s">
        <v>1</v>
      </c>
      <c r="D5" s="405" t="s">
        <v>1</v>
      </c>
      <c r="E5" s="405" t="s">
        <v>1</v>
      </c>
      <c r="F5" s="405" t="s">
        <v>1</v>
      </c>
      <c r="G5" s="280"/>
      <c r="H5" s="405" t="s">
        <v>204</v>
      </c>
      <c r="I5" s="405" t="s">
        <v>1</v>
      </c>
      <c r="J5" s="405" t="s">
        <v>1</v>
      </c>
      <c r="K5" s="405" t="s">
        <v>1</v>
      </c>
      <c r="L5" s="405" t="s">
        <v>1</v>
      </c>
      <c r="M5" s="280"/>
      <c r="N5" s="405" t="s">
        <v>204</v>
      </c>
      <c r="O5" s="405" t="s">
        <v>1</v>
      </c>
      <c r="P5" s="405" t="s">
        <v>1</v>
      </c>
      <c r="Q5" s="405" t="s">
        <v>1</v>
      </c>
      <c r="R5" s="405" t="s">
        <v>1</v>
      </c>
    </row>
    <row r="6" spans="1:18" ht="15" customHeight="1" x14ac:dyDescent="0.2">
      <c r="A6" s="282"/>
      <c r="B6" s="406">
        <v>2019</v>
      </c>
      <c r="C6" s="406" t="s">
        <v>1</v>
      </c>
      <c r="D6" s="283"/>
      <c r="E6" s="406">
        <v>2018</v>
      </c>
      <c r="F6" s="406" t="s">
        <v>1</v>
      </c>
      <c r="G6" s="284"/>
      <c r="H6" s="406">
        <v>2019</v>
      </c>
      <c r="I6" s="406" t="s">
        <v>1</v>
      </c>
      <c r="J6" s="283"/>
      <c r="K6" s="406">
        <v>2018</v>
      </c>
      <c r="L6" s="406" t="s">
        <v>1</v>
      </c>
      <c r="M6" s="284"/>
      <c r="N6" s="406">
        <v>2019</v>
      </c>
      <c r="O6" s="406" t="s">
        <v>1</v>
      </c>
      <c r="P6" s="283"/>
      <c r="Q6" s="406">
        <v>2018</v>
      </c>
      <c r="R6" s="406" t="s">
        <v>1</v>
      </c>
    </row>
    <row r="7" spans="1:18" ht="15" customHeight="1" x14ac:dyDescent="0.2">
      <c r="A7" s="282"/>
      <c r="B7" s="283"/>
      <c r="C7" s="283"/>
      <c r="D7" s="285"/>
      <c r="E7" s="283"/>
      <c r="F7" s="283"/>
      <c r="G7" s="284"/>
      <c r="H7" s="283"/>
      <c r="I7" s="283"/>
      <c r="J7" s="285"/>
      <c r="K7" s="283"/>
      <c r="L7" s="283"/>
      <c r="M7" s="284"/>
      <c r="N7" s="283"/>
      <c r="O7" s="283"/>
      <c r="P7" s="285"/>
      <c r="Q7" s="283"/>
      <c r="R7" s="283"/>
    </row>
    <row r="8" spans="1:18" ht="15" customHeight="1" x14ac:dyDescent="0.2">
      <c r="A8" s="284"/>
      <c r="B8" s="407" t="s">
        <v>195</v>
      </c>
      <c r="C8" s="407" t="s">
        <v>1</v>
      </c>
      <c r="D8" s="407" t="s">
        <v>1</v>
      </c>
      <c r="E8" s="407" t="s">
        <v>1</v>
      </c>
      <c r="F8" s="407" t="s">
        <v>1</v>
      </c>
      <c r="G8" s="286"/>
      <c r="H8" s="407" t="s">
        <v>195</v>
      </c>
      <c r="I8" s="407" t="s">
        <v>1</v>
      </c>
      <c r="J8" s="407" t="s">
        <v>1</v>
      </c>
      <c r="K8" s="407" t="s">
        <v>1</v>
      </c>
      <c r="L8" s="407" t="s">
        <v>1</v>
      </c>
      <c r="M8" s="286"/>
      <c r="N8" s="407" t="s">
        <v>195</v>
      </c>
      <c r="O8" s="407" t="s">
        <v>1</v>
      </c>
      <c r="P8" s="407" t="s">
        <v>1</v>
      </c>
      <c r="Q8" s="407" t="s">
        <v>1</v>
      </c>
      <c r="R8" s="407" t="s">
        <v>1</v>
      </c>
    </row>
    <row r="9" spans="1:18" ht="15" customHeight="1" x14ac:dyDescent="0.2">
      <c r="A9" s="284"/>
      <c r="B9" s="287"/>
      <c r="C9" s="287"/>
      <c r="D9" s="287"/>
      <c r="E9" s="287"/>
      <c r="F9" s="287"/>
      <c r="G9" s="284"/>
      <c r="H9" s="287"/>
      <c r="I9" s="287"/>
      <c r="J9" s="287"/>
      <c r="K9" s="288"/>
      <c r="L9" s="287"/>
      <c r="M9" s="284"/>
      <c r="N9" s="287"/>
      <c r="O9" s="287"/>
      <c r="P9" s="287"/>
      <c r="Q9" s="287"/>
      <c r="R9" s="287"/>
    </row>
    <row r="10" spans="1:18" ht="15" customHeight="1" x14ac:dyDescent="0.2">
      <c r="A10" s="289" t="s">
        <v>196</v>
      </c>
      <c r="B10" s="284" t="s">
        <v>117</v>
      </c>
      <c r="C10" s="290">
        <v>8541.9235858028442</v>
      </c>
      <c r="D10" s="291"/>
      <c r="E10" s="291" t="s">
        <v>117</v>
      </c>
      <c r="F10" s="290">
        <v>9297</v>
      </c>
      <c r="G10" s="291"/>
      <c r="H10" s="291" t="s">
        <v>117</v>
      </c>
      <c r="I10" s="290">
        <v>4795.2206207589816</v>
      </c>
      <c r="J10" s="291"/>
      <c r="K10" s="291" t="s">
        <v>117</v>
      </c>
      <c r="L10" s="290">
        <v>5186</v>
      </c>
      <c r="M10" s="291"/>
      <c r="N10" s="291" t="s">
        <v>117</v>
      </c>
      <c r="O10" s="290">
        <v>2246.1558739555176</v>
      </c>
      <c r="P10" s="291"/>
      <c r="Q10" s="291" t="s">
        <v>117</v>
      </c>
      <c r="R10" s="290">
        <v>2421.7709681099996</v>
      </c>
    </row>
    <row r="11" spans="1:18" ht="15" customHeight="1" x14ac:dyDescent="0.2">
      <c r="A11" s="289" t="s">
        <v>197</v>
      </c>
      <c r="B11" s="284"/>
      <c r="C11" s="290">
        <v>4350.4564499362268</v>
      </c>
      <c r="D11" s="291"/>
      <c r="E11" s="291"/>
      <c r="F11" s="290">
        <v>4978.7415135196698</v>
      </c>
      <c r="G11" s="291"/>
      <c r="H11" s="291"/>
      <c r="I11" s="290">
        <v>2704.368689046722</v>
      </c>
      <c r="J11" s="291"/>
      <c r="K11" s="291"/>
      <c r="L11" s="290">
        <v>2883.9326255582837</v>
      </c>
      <c r="M11" s="291"/>
      <c r="N11" s="291"/>
      <c r="O11" s="290">
        <v>1166.6046243406563</v>
      </c>
      <c r="P11" s="291"/>
      <c r="Q11" s="291"/>
      <c r="R11" s="290">
        <v>1254.2610023885206</v>
      </c>
    </row>
    <row r="12" spans="1:18" ht="15" customHeight="1" x14ac:dyDescent="0.2">
      <c r="A12" s="289" t="s">
        <v>198</v>
      </c>
      <c r="B12" s="284"/>
      <c r="C12" s="290">
        <v>651.68105639252019</v>
      </c>
      <c r="D12" s="291"/>
      <c r="E12" s="291"/>
      <c r="F12" s="290">
        <v>713</v>
      </c>
      <c r="G12" s="291"/>
      <c r="H12" s="291"/>
      <c r="I12" s="290">
        <v>261.98392825532642</v>
      </c>
      <c r="J12" s="291"/>
      <c r="K12" s="291"/>
      <c r="L12" s="290">
        <v>283</v>
      </c>
      <c r="M12" s="291"/>
      <c r="N12" s="291"/>
      <c r="O12" s="290">
        <v>87.757530970378752</v>
      </c>
      <c r="P12" s="291"/>
      <c r="Q12" s="291"/>
      <c r="R12" s="290">
        <v>96</v>
      </c>
    </row>
    <row r="13" spans="1:18" ht="15" customHeight="1" x14ac:dyDescent="0.2">
      <c r="A13" s="289" t="s">
        <v>199</v>
      </c>
      <c r="B13" s="284"/>
      <c r="C13" s="290">
        <v>1021.2799933703433</v>
      </c>
      <c r="D13" s="291"/>
      <c r="E13" s="291"/>
      <c r="F13" s="290">
        <v>1153.7415135196702</v>
      </c>
      <c r="G13" s="291"/>
      <c r="H13" s="291"/>
      <c r="I13" s="290">
        <v>889.77607975272576</v>
      </c>
      <c r="J13" s="291"/>
      <c r="K13" s="291"/>
      <c r="L13" s="290">
        <v>1002.9326255582838</v>
      </c>
      <c r="M13" s="291"/>
      <c r="N13" s="291"/>
      <c r="O13" s="290">
        <v>480.85707225841497</v>
      </c>
      <c r="P13" s="291"/>
      <c r="Q13" s="291"/>
      <c r="R13" s="290">
        <v>518.26100238852064</v>
      </c>
    </row>
    <row r="14" spans="1:18" ht="15" customHeight="1" x14ac:dyDescent="0.2">
      <c r="A14" s="289" t="s">
        <v>200</v>
      </c>
      <c r="B14" s="292"/>
      <c r="C14" s="290">
        <v>438.92594735115676</v>
      </c>
      <c r="D14" s="291"/>
      <c r="E14" s="293"/>
      <c r="F14" s="290">
        <v>484</v>
      </c>
      <c r="G14" s="291"/>
      <c r="H14" s="293"/>
      <c r="I14" s="290">
        <v>239.39509658804923</v>
      </c>
      <c r="J14" s="291"/>
      <c r="K14" s="293"/>
      <c r="L14" s="290">
        <v>325</v>
      </c>
      <c r="M14" s="291"/>
      <c r="N14" s="293"/>
      <c r="O14" s="290">
        <v>137.66430957889116</v>
      </c>
      <c r="P14" s="291"/>
      <c r="Q14" s="293"/>
      <c r="R14" s="290">
        <v>153</v>
      </c>
    </row>
    <row r="15" spans="1:18" ht="15" customHeight="1" x14ac:dyDescent="0.2">
      <c r="A15" s="289" t="s">
        <v>205</v>
      </c>
      <c r="B15" s="294"/>
      <c r="C15" s="295">
        <v>-13.689637545276561</v>
      </c>
      <c r="D15" s="291"/>
      <c r="E15" s="296"/>
      <c r="F15" s="295">
        <v>-209</v>
      </c>
      <c r="G15" s="291"/>
      <c r="H15" s="296"/>
      <c r="I15" s="295">
        <v>-4.9811463007595558</v>
      </c>
      <c r="J15" s="291"/>
      <c r="K15" s="293"/>
      <c r="L15" s="295">
        <v>0</v>
      </c>
      <c r="M15" s="291"/>
      <c r="N15" s="296"/>
      <c r="O15" s="295">
        <v>-3.1892870115725342</v>
      </c>
      <c r="P15" s="291"/>
      <c r="Q15" s="296"/>
      <c r="R15" s="295">
        <v>-11</v>
      </c>
    </row>
    <row r="16" spans="1:18" ht="15.75" customHeight="1" thickBot="1" x14ac:dyDescent="0.25">
      <c r="A16" s="289" t="s">
        <v>202</v>
      </c>
      <c r="B16" s="297" t="s">
        <v>117</v>
      </c>
      <c r="C16" s="298">
        <v>2252.2590903674832</v>
      </c>
      <c r="D16" s="291"/>
      <c r="E16" s="299" t="s">
        <v>117</v>
      </c>
      <c r="F16" s="298">
        <v>2836.9999999999995</v>
      </c>
      <c r="G16" s="291"/>
      <c r="H16" s="299" t="s">
        <v>117</v>
      </c>
      <c r="I16" s="298">
        <v>1318.1947307513803</v>
      </c>
      <c r="J16" s="291"/>
      <c r="K16" s="291" t="s">
        <v>117</v>
      </c>
      <c r="L16" s="298">
        <v>1273</v>
      </c>
      <c r="M16" s="291"/>
      <c r="N16" s="299" t="s">
        <v>117</v>
      </c>
      <c r="O16" s="298">
        <v>463.51499854454386</v>
      </c>
      <c r="P16" s="291"/>
      <c r="Q16" s="299" t="s">
        <v>117</v>
      </c>
      <c r="R16" s="298">
        <v>498</v>
      </c>
    </row>
    <row r="17" spans="1:18" ht="15.75" customHeight="1" thickTop="1" x14ac:dyDescent="0.25">
      <c r="A17" s="138"/>
      <c r="B17" s="140"/>
      <c r="C17" s="140"/>
      <c r="D17" s="138"/>
      <c r="E17" s="140"/>
      <c r="F17" s="140"/>
      <c r="G17" s="138"/>
      <c r="H17" s="140"/>
      <c r="I17" s="140"/>
      <c r="J17" s="138"/>
      <c r="K17" s="138"/>
      <c r="L17" s="140"/>
      <c r="M17" s="138"/>
      <c r="N17" s="140"/>
      <c r="O17" s="140"/>
      <c r="P17" s="138"/>
      <c r="Q17" s="140"/>
      <c r="R17" s="140"/>
    </row>
  </sheetData>
  <mergeCells count="16">
    <mergeCell ref="Q6:R6"/>
    <mergeCell ref="B8:F8"/>
    <mergeCell ref="H8:L8"/>
    <mergeCell ref="N8:R8"/>
    <mergeCell ref="B6:C6"/>
    <mergeCell ref="E6:F6"/>
    <mergeCell ref="H6:I6"/>
    <mergeCell ref="K6:L6"/>
    <mergeCell ref="N6:O6"/>
    <mergeCell ref="B2:R2"/>
    <mergeCell ref="B4:F4"/>
    <mergeCell ref="H4:L4"/>
    <mergeCell ref="N4:R4"/>
    <mergeCell ref="B5:F5"/>
    <mergeCell ref="H5:L5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Cons IS - PR </vt:lpstr>
      <vt:lpstr>Cons BS - PR </vt:lpstr>
      <vt:lpstr>Cons CF - PR</vt:lpstr>
      <vt:lpstr>IS REC QTD </vt:lpstr>
      <vt:lpstr>IS REC QTD - PQ </vt:lpstr>
      <vt:lpstr>IS REC YTD </vt:lpstr>
      <vt:lpstr>IS REC YTD - PY </vt:lpstr>
      <vt:lpstr>Segment Information - Q </vt:lpstr>
      <vt:lpstr>Segment Information - Y</vt:lpstr>
      <vt:lpstr>Segment Rec Items - Q </vt:lpstr>
      <vt:lpstr>Segment Rec Items - Y</vt:lpstr>
      <vt:lpstr>Sales by Segment - Q </vt:lpstr>
      <vt:lpstr>Sales by Segment - Y</vt:lpstr>
      <vt:lpstr>Revision note</vt:lpstr>
      <vt:lpstr>FCF Reconciliation YTD</vt:lpstr>
      <vt:lpstr>FCF Reconciliation QTD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 Bengigi</dc:creator>
  <cp:lastModifiedBy>Edward Barger</cp:lastModifiedBy>
  <cp:lastPrinted>2020-02-12T06:52:03Z</cp:lastPrinted>
  <dcterms:created xsi:type="dcterms:W3CDTF">2020-02-11T15:22:14Z</dcterms:created>
  <dcterms:modified xsi:type="dcterms:W3CDTF">2020-02-12T11:19:00Z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